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ESPRIT\UFTAM\MCC UCA Info\"/>
    </mc:Choice>
  </mc:AlternateContent>
  <xr:revisionPtr revIDLastSave="0" documentId="13_ncr:1_{1B2E3089-3666-473D-8B01-A21339107B2C}" xr6:coauthVersionLast="36" xr6:coauthVersionMax="41" xr10:uidLastSave="{00000000-0000-0000-0000-000000000000}"/>
  <bookViews>
    <workbookView xWindow="-24120" yWindow="456" windowWidth="30396" windowHeight="17964" firstSheet="2" activeTab="2" xr2:uid="{00000000-000D-0000-FFFF-FFFF00000000}"/>
  </bookViews>
  <sheets>
    <sheet name="M2 Info S3 Ingénierie (FISE)" sheetId="38" r:id="rId1"/>
    <sheet name="MCC M2 Info S3 Ing. (FISE)" sheetId="39" r:id="rId2"/>
    <sheet name="M2 Info S3 Ingénierie (FISA)" sheetId="34" r:id="rId3"/>
    <sheet name="MCC M2 Info S3 Ing. (FISA)" sheetId="48" r:id="rId4"/>
    <sheet name="M2 Info S3 Ing. Opt. Ubinet" sheetId="24" r:id="rId5"/>
    <sheet name="MCC M2 Info S3 Ing. Opt. Ubinet" sheetId="44" r:id="rId6"/>
    <sheet name="M2 Info S4 Ingénierie (FISE)" sheetId="17" r:id="rId7"/>
    <sheet name="MCC M2 Info S4 Ing. (FISE)" sheetId="46" r:id="rId8"/>
    <sheet name="M2 Info S4 Ingénierie (FISA) " sheetId="26" r:id="rId9"/>
    <sheet name="MCC M2 Info S4 Ing. (FISA) " sheetId="47" r:id="rId10"/>
    <sheet name="M2 Info S4 Ing. Opt. Ubinet" sheetId="53" r:id="rId11"/>
    <sheet name="MCC M2 Info S4 Ing. opt. Ubinet" sheetId="54" r:id="rId1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 i="54" l="1"/>
  <c r="L112" i="34"/>
  <c r="L177" i="38"/>
  <c r="K2" i="24" l="1"/>
  <c r="K2" i="34"/>
  <c r="K23" i="48"/>
  <c r="H23" i="48"/>
  <c r="G23" i="48"/>
  <c r="F23" i="48"/>
  <c r="E23" i="48"/>
  <c r="D23" i="48"/>
  <c r="K19" i="48"/>
  <c r="H19" i="48"/>
  <c r="D19" i="48" s="1"/>
  <c r="G19" i="48"/>
  <c r="F19" i="48"/>
  <c r="E19" i="48"/>
  <c r="E113" i="34"/>
  <c r="K2" i="38"/>
  <c r="I23" i="34"/>
  <c r="H23" i="34"/>
  <c r="G23" i="34"/>
  <c r="F23" i="34"/>
  <c r="I19" i="34"/>
  <c r="H19" i="34"/>
  <c r="G19" i="34"/>
  <c r="F19" i="34"/>
  <c r="H23" i="39"/>
  <c r="G23" i="39"/>
  <c r="F23" i="39"/>
  <c r="E23" i="39"/>
  <c r="H19" i="39"/>
  <c r="G19" i="39"/>
  <c r="F19" i="39"/>
  <c r="E19" i="39"/>
  <c r="I23" i="38"/>
  <c r="H23" i="38"/>
  <c r="G23" i="38"/>
  <c r="F23" i="38"/>
  <c r="I19" i="38"/>
  <c r="H19" i="38"/>
  <c r="G19" i="38"/>
  <c r="F19" i="38"/>
  <c r="H3" i="47"/>
  <c r="G3" i="47"/>
  <c r="E3" i="47"/>
  <c r="F3" i="47"/>
  <c r="I3" i="26"/>
  <c r="H3" i="26"/>
  <c r="H2" i="26" s="1"/>
  <c r="F3" i="26"/>
  <c r="E3" i="26" s="1"/>
  <c r="G3" i="26"/>
  <c r="I2" i="17"/>
  <c r="E3" i="17"/>
  <c r="I51" i="34"/>
  <c r="H51" i="34"/>
  <c r="G51" i="34"/>
  <c r="F51" i="34"/>
  <c r="I47" i="34"/>
  <c r="H47" i="34"/>
  <c r="G47" i="34"/>
  <c r="F47" i="34"/>
  <c r="I43" i="34"/>
  <c r="H43" i="34"/>
  <c r="G43" i="34"/>
  <c r="F43" i="34"/>
  <c r="I39" i="34"/>
  <c r="H39" i="34"/>
  <c r="G39" i="34"/>
  <c r="F39" i="34"/>
  <c r="I35" i="34"/>
  <c r="H35" i="34"/>
  <c r="G35" i="34"/>
  <c r="F35" i="34"/>
  <c r="I31" i="34"/>
  <c r="H31" i="34"/>
  <c r="G31" i="34"/>
  <c r="F31" i="34"/>
  <c r="I27" i="34"/>
  <c r="H27" i="34"/>
  <c r="G27" i="34"/>
  <c r="F27" i="34"/>
  <c r="I15" i="34"/>
  <c r="H15" i="34"/>
  <c r="G15" i="34"/>
  <c r="F15" i="34"/>
  <c r="I11" i="34"/>
  <c r="H11" i="34"/>
  <c r="G11" i="34"/>
  <c r="F11" i="34"/>
  <c r="I7" i="34"/>
  <c r="H7" i="34"/>
  <c r="G7" i="34"/>
  <c r="F7" i="34"/>
  <c r="I3" i="34"/>
  <c r="H3" i="34"/>
  <c r="G3" i="34"/>
  <c r="F3" i="34"/>
  <c r="E3" i="34" s="1"/>
  <c r="H47" i="48"/>
  <c r="G47" i="48"/>
  <c r="F47" i="48"/>
  <c r="E47" i="48"/>
  <c r="H43" i="48"/>
  <c r="G43" i="48"/>
  <c r="F43" i="48"/>
  <c r="E43" i="48"/>
  <c r="D43" i="48" s="1"/>
  <c r="H39" i="48"/>
  <c r="G39" i="48"/>
  <c r="F39" i="48"/>
  <c r="E39" i="48"/>
  <c r="H35" i="48"/>
  <c r="G35" i="48"/>
  <c r="F35" i="48"/>
  <c r="E35" i="48"/>
  <c r="H31" i="48"/>
  <c r="G31" i="48"/>
  <c r="F31" i="48"/>
  <c r="E31" i="48"/>
  <c r="H27" i="48"/>
  <c r="G27" i="48"/>
  <c r="F27" i="48"/>
  <c r="E27" i="48"/>
  <c r="H15" i="48"/>
  <c r="G15" i="48"/>
  <c r="F15" i="48"/>
  <c r="E15" i="48"/>
  <c r="H11" i="48"/>
  <c r="G11" i="48"/>
  <c r="F11" i="48"/>
  <c r="E11" i="48"/>
  <c r="H7" i="48"/>
  <c r="G7" i="48"/>
  <c r="F7" i="48"/>
  <c r="E7" i="48"/>
  <c r="H51" i="48"/>
  <c r="G51" i="48"/>
  <c r="F51" i="48"/>
  <c r="E51" i="48"/>
  <c r="I3" i="38"/>
  <c r="H3" i="38"/>
  <c r="G3" i="38"/>
  <c r="F3" i="38"/>
  <c r="I7" i="38"/>
  <c r="H7" i="38"/>
  <c r="G7" i="38"/>
  <c r="F7" i="38"/>
  <c r="I11" i="38"/>
  <c r="H11" i="38"/>
  <c r="G11" i="38"/>
  <c r="F11" i="38"/>
  <c r="I15" i="38"/>
  <c r="H15" i="38"/>
  <c r="G15" i="38"/>
  <c r="F15" i="38"/>
  <c r="I27" i="38"/>
  <c r="H27" i="38"/>
  <c r="G27" i="38"/>
  <c r="F27" i="38"/>
  <c r="I31" i="38"/>
  <c r="H31" i="38"/>
  <c r="G31" i="38"/>
  <c r="F31" i="38"/>
  <c r="I35" i="38"/>
  <c r="H35" i="38"/>
  <c r="G35" i="38"/>
  <c r="F35" i="38"/>
  <c r="I39" i="38"/>
  <c r="H39" i="38"/>
  <c r="G39" i="38"/>
  <c r="F39" i="38"/>
  <c r="I43" i="38"/>
  <c r="H43" i="38"/>
  <c r="G43" i="38"/>
  <c r="F43" i="38"/>
  <c r="I47" i="38"/>
  <c r="H47" i="38"/>
  <c r="G47" i="38"/>
  <c r="F47" i="38"/>
  <c r="I51" i="38"/>
  <c r="H51" i="38"/>
  <c r="G51" i="38"/>
  <c r="F51" i="38"/>
  <c r="I112" i="38"/>
  <c r="H112" i="38"/>
  <c r="G112" i="38"/>
  <c r="F112" i="38"/>
  <c r="I174" i="38"/>
  <c r="H174" i="38"/>
  <c r="G174" i="38"/>
  <c r="I177" i="38"/>
  <c r="H177" i="38"/>
  <c r="F177" i="38"/>
  <c r="G177" i="38"/>
  <c r="H47" i="39"/>
  <c r="G47" i="39"/>
  <c r="D47" i="39" s="1"/>
  <c r="F47" i="39"/>
  <c r="E47" i="39"/>
  <c r="H43" i="39"/>
  <c r="G43" i="39"/>
  <c r="F43" i="39"/>
  <c r="E43" i="39"/>
  <c r="H39" i="39"/>
  <c r="G39" i="39"/>
  <c r="F39" i="39"/>
  <c r="E39" i="39"/>
  <c r="H35" i="39"/>
  <c r="G35" i="39"/>
  <c r="F35" i="39"/>
  <c r="E35" i="39"/>
  <c r="H31" i="39"/>
  <c r="G31" i="39"/>
  <c r="F31" i="39"/>
  <c r="E31" i="39"/>
  <c r="H27" i="39"/>
  <c r="G27" i="39"/>
  <c r="F27" i="39"/>
  <c r="E27" i="39"/>
  <c r="D23" i="39"/>
  <c r="H15" i="39"/>
  <c r="G15" i="39"/>
  <c r="F15" i="39"/>
  <c r="E15" i="39"/>
  <c r="H11" i="39"/>
  <c r="G11" i="39"/>
  <c r="F11" i="39"/>
  <c r="E11" i="39"/>
  <c r="D11" i="39" s="1"/>
  <c r="H112" i="39"/>
  <c r="G112" i="39"/>
  <c r="F112" i="39"/>
  <c r="E112" i="39"/>
  <c r="H51" i="39"/>
  <c r="G51" i="39"/>
  <c r="F51" i="39"/>
  <c r="E51" i="39"/>
  <c r="G31" i="44"/>
  <c r="E31" i="44"/>
  <c r="F31" i="44"/>
  <c r="F2" i="44" s="1"/>
  <c r="I31" i="24"/>
  <c r="H31" i="24"/>
  <c r="H2" i="24" s="1"/>
  <c r="F11" i="44"/>
  <c r="H21" i="44"/>
  <c r="G21" i="44"/>
  <c r="F21" i="44"/>
  <c r="E21" i="44"/>
  <c r="D21" i="44"/>
  <c r="H11" i="44"/>
  <c r="G11" i="44"/>
  <c r="E11" i="44"/>
  <c r="E2" i="44"/>
  <c r="H7" i="44"/>
  <c r="G7" i="44"/>
  <c r="F7" i="44"/>
  <c r="E7" i="44"/>
  <c r="D7" i="44"/>
  <c r="H3" i="44"/>
  <c r="G3" i="44"/>
  <c r="F3" i="44"/>
  <c r="E3" i="44"/>
  <c r="J2" i="44"/>
  <c r="F7" i="24"/>
  <c r="G3" i="24"/>
  <c r="F3" i="24"/>
  <c r="E3" i="24" s="1"/>
  <c r="I2" i="24"/>
  <c r="H2" i="44"/>
  <c r="G2" i="44"/>
  <c r="I21" i="24"/>
  <c r="H21" i="24"/>
  <c r="G21" i="24"/>
  <c r="F21" i="24"/>
  <c r="E21" i="24"/>
  <c r="I11" i="24"/>
  <c r="H11" i="24"/>
  <c r="F11" i="24"/>
  <c r="G11" i="24"/>
  <c r="E11" i="24"/>
  <c r="I7" i="24"/>
  <c r="H7" i="24"/>
  <c r="G7" i="24"/>
  <c r="E7" i="24"/>
  <c r="I3" i="24"/>
  <c r="H3" i="24"/>
  <c r="I112" i="34"/>
  <c r="H112" i="34"/>
  <c r="G112" i="34"/>
  <c r="I2" i="26"/>
  <c r="A2" i="34"/>
  <c r="J2" i="48"/>
  <c r="I2" i="53"/>
  <c r="H2" i="53"/>
  <c r="G2" i="53"/>
  <c r="E3" i="53"/>
  <c r="D3" i="46"/>
  <c r="F112" i="48"/>
  <c r="D39" i="48" l="1"/>
  <c r="D47" i="48"/>
  <c r="E35" i="34"/>
  <c r="E23" i="34"/>
  <c r="E39" i="34"/>
  <c r="D35" i="39"/>
  <c r="F2" i="53"/>
  <c r="E2" i="53" s="1"/>
  <c r="D8" i="47"/>
  <c r="E8" i="26"/>
  <c r="E35" i="38"/>
  <c r="E27" i="38"/>
  <c r="E3" i="38"/>
  <c r="D39" i="39"/>
  <c r="D15" i="39"/>
  <c r="D27" i="39"/>
  <c r="D43" i="39"/>
  <c r="E47" i="38"/>
  <c r="E39" i="38"/>
  <c r="D11" i="48"/>
  <c r="D31" i="48"/>
  <c r="D27" i="48"/>
  <c r="D35" i="48"/>
  <c r="D7" i="48"/>
  <c r="E15" i="34"/>
  <c r="E27" i="34"/>
  <c r="G2" i="34"/>
  <c r="E43" i="34"/>
  <c r="E31" i="34"/>
  <c r="E19" i="34"/>
  <c r="E51" i="34"/>
  <c r="E11" i="34"/>
  <c r="E7" i="34"/>
  <c r="D19" i="39"/>
  <c r="D31" i="39"/>
  <c r="I2" i="38"/>
  <c r="E15" i="38"/>
  <c r="E7" i="38"/>
  <c r="E112" i="38"/>
  <c r="E43" i="38"/>
  <c r="E51" i="38"/>
  <c r="E19" i="38"/>
  <c r="D15" i="48"/>
  <c r="I2" i="34"/>
  <c r="E47" i="34"/>
  <c r="H2" i="34"/>
  <c r="E11" i="38"/>
  <c r="G2" i="38"/>
  <c r="H2" i="38"/>
  <c r="E31" i="38"/>
  <c r="D2" i="44"/>
  <c r="D11" i="44"/>
  <c r="F2" i="24"/>
  <c r="K31" i="44"/>
  <c r="D51" i="48"/>
  <c r="K39" i="48"/>
  <c r="K35" i="48"/>
  <c r="K47" i="48"/>
  <c r="K43" i="48"/>
  <c r="K31" i="48"/>
  <c r="K27" i="48"/>
  <c r="K15" i="48"/>
  <c r="K11" i="48"/>
  <c r="K7" i="48"/>
  <c r="K3" i="48"/>
  <c r="H3" i="48"/>
  <c r="H2" i="48" s="1"/>
  <c r="G3" i="48"/>
  <c r="G2" i="48" s="1"/>
  <c r="F3" i="48"/>
  <c r="F2" i="48" s="1"/>
  <c r="E3" i="48"/>
  <c r="A2" i="48"/>
  <c r="H2" i="47"/>
  <c r="J2" i="54"/>
  <c r="H2" i="54"/>
  <c r="G2" i="54"/>
  <c r="F2" i="54"/>
  <c r="E2" i="54"/>
  <c r="A2" i="54"/>
  <c r="D2" i="54" l="1"/>
  <c r="D3" i="48"/>
  <c r="H2" i="46"/>
  <c r="H31" i="44"/>
  <c r="K7" i="44"/>
  <c r="K3" i="44"/>
  <c r="A2" i="44"/>
  <c r="K39" i="39"/>
  <c r="K47" i="39"/>
  <c r="K43" i="39"/>
  <c r="K35" i="39"/>
  <c r="H177" i="39"/>
  <c r="G177" i="39"/>
  <c r="F177" i="39"/>
  <c r="E177" i="39"/>
  <c r="H174" i="39"/>
  <c r="G174" i="39"/>
  <c r="F174" i="39"/>
  <c r="E174" i="39"/>
  <c r="D112" i="39"/>
  <c r="D51" i="39"/>
  <c r="K31" i="39"/>
  <c r="K27" i="39"/>
  <c r="K23" i="39"/>
  <c r="K19" i="39" s="1"/>
  <c r="K15" i="39"/>
  <c r="K11" i="39"/>
  <c r="K7" i="39"/>
  <c r="K3" i="39"/>
  <c r="H7" i="39"/>
  <c r="G7" i="39"/>
  <c r="F7" i="39"/>
  <c r="E7" i="39"/>
  <c r="H3" i="39"/>
  <c r="G3" i="39"/>
  <c r="F3" i="39"/>
  <c r="E3" i="39"/>
  <c r="H2" i="39" l="1"/>
  <c r="E2" i="39"/>
  <c r="G2" i="39"/>
  <c r="F2" i="39"/>
  <c r="D174" i="39"/>
  <c r="D31" i="44"/>
  <c r="D3" i="44"/>
  <c r="D7" i="39"/>
  <c r="D3" i="39"/>
  <c r="D113" i="48"/>
  <c r="E112" i="48"/>
  <c r="D3" i="47"/>
  <c r="D2" i="47" s="1"/>
  <c r="J2" i="47"/>
  <c r="G2" i="47"/>
  <c r="F2" i="47"/>
  <c r="E2" i="47"/>
  <c r="A2" i="47"/>
  <c r="J2" i="46"/>
  <c r="G2" i="46"/>
  <c r="F2" i="46"/>
  <c r="E2" i="46"/>
  <c r="K2" i="17"/>
  <c r="H2" i="17"/>
  <c r="G2" i="17"/>
  <c r="F2" i="17"/>
  <c r="E2" i="17" s="1"/>
  <c r="F31" i="24"/>
  <c r="G31" i="24"/>
  <c r="J2" i="39"/>
  <c r="A2" i="39"/>
  <c r="A2" i="46"/>
  <c r="F112" i="34"/>
  <c r="F174" i="38"/>
  <c r="F2" i="38" s="1"/>
  <c r="E177" i="38"/>
  <c r="G2" i="26"/>
  <c r="E2" i="26" s="1"/>
  <c r="F2" i="26"/>
  <c r="A2" i="38"/>
  <c r="K2" i="26"/>
  <c r="A2" i="26"/>
  <c r="A2" i="17"/>
  <c r="A2" i="24"/>
  <c r="G2" i="24" l="1"/>
  <c r="E2" i="24" s="1"/>
  <c r="E31" i="24"/>
  <c r="F2" i="34"/>
  <c r="E2" i="34" s="1"/>
  <c r="E112" i="34"/>
  <c r="D112" i="48"/>
  <c r="D2" i="48" s="1"/>
  <c r="E2" i="48"/>
  <c r="E2" i="38"/>
  <c r="D2" i="46"/>
  <c r="D2" i="39"/>
  <c r="D177" i="39"/>
  <c r="E23" i="38" l="1"/>
</calcChain>
</file>

<file path=xl/sharedStrings.xml><?xml version="1.0" encoding="utf-8"?>
<sst xmlns="http://schemas.openxmlformats.org/spreadsheetml/2006/main" count="4790" uniqueCount="322">
  <si>
    <t>TD</t>
  </si>
  <si>
    <t>TP</t>
  </si>
  <si>
    <t>Cours</t>
  </si>
  <si>
    <t>Total heures étudiant</t>
  </si>
  <si>
    <t>Responsable</t>
  </si>
  <si>
    <t>CC</t>
  </si>
  <si>
    <t>Sander Peter</t>
  </si>
  <si>
    <t>Storey Françoise</t>
  </si>
  <si>
    <t>Miramond Benoit</t>
  </si>
  <si>
    <t>Faron Zucker Catherine</t>
  </si>
  <si>
    <t>Lopez Dino</t>
  </si>
  <si>
    <t>Lingrand Diane</t>
  </si>
  <si>
    <t>Fillatre Lionel</t>
  </si>
  <si>
    <t>Precioso Frédéric</t>
  </si>
  <si>
    <t>Tigli Jean-Yves</t>
  </si>
  <si>
    <t xml:space="preserve">Molines Guilhem </t>
  </si>
  <si>
    <t xml:space="preserve">Lavirotte Stéphane </t>
  </si>
  <si>
    <t>Baude Françoise</t>
  </si>
  <si>
    <t>Architecture logicielle pour le cloud computing</t>
  </si>
  <si>
    <t>Ingénierie des modèles et langages Spécifiques aux Domaines</t>
  </si>
  <si>
    <t>Rétro-ingénierie, Maintenance et Evolution des logiciels</t>
  </si>
  <si>
    <t>Blay Mireille</t>
  </si>
  <si>
    <t>SOA: Intégration de services</t>
  </si>
  <si>
    <t>Cryptographie et Sécurité</t>
  </si>
  <si>
    <t>Martin Bruno</t>
  </si>
  <si>
    <t>Cybersecurite</t>
  </si>
  <si>
    <t>Boudaoud Karima</t>
  </si>
  <si>
    <t>Preuves en Cryptographie</t>
  </si>
  <si>
    <t>Rezk Tamara</t>
  </si>
  <si>
    <t>Sécurité dans les réseaux</t>
  </si>
  <si>
    <t>Sécurité des applications web</t>
  </si>
  <si>
    <t>Security and Privacy 3.0</t>
  </si>
  <si>
    <t>Analyse et indexation d'images et de videos dans de grands systèmes multimedia</t>
  </si>
  <si>
    <t>Compression, analyse et visualisation de contenus multimédia.</t>
  </si>
  <si>
    <t>Antonini Marc</t>
  </si>
  <si>
    <t>Data Science</t>
  </si>
  <si>
    <t>Fouilles de données</t>
  </si>
  <si>
    <t>Gestion de données multimedia</t>
  </si>
  <si>
    <t>Mathieu Pierre</t>
  </si>
  <si>
    <t>Technologies pour les données massives</t>
  </si>
  <si>
    <t>Middleware for Internet of Things</t>
  </si>
  <si>
    <t>Adaptation des Interfaces à l'environnement</t>
  </si>
  <si>
    <t>Dery Anne-Marie</t>
  </si>
  <si>
    <t>Interfaces réparties sur plusieurs supports</t>
  </si>
  <si>
    <t>Interfaces Tactiles</t>
  </si>
  <si>
    <t>Techniques d'interaction et multimodalité</t>
  </si>
  <si>
    <t>Renevier Philippe</t>
  </si>
  <si>
    <t>Ingénierie des connaissances</t>
  </si>
  <si>
    <t>Programmable web - client-side</t>
  </si>
  <si>
    <t>Buffa Michel</t>
  </si>
  <si>
    <t>Programmable web - server-side</t>
  </si>
  <si>
    <t>Web  de données</t>
  </si>
  <si>
    <t>Web sémantique</t>
  </si>
  <si>
    <t>Administration Réseau</t>
  </si>
  <si>
    <t>Algorithmic approach to distributed computing</t>
  </si>
  <si>
    <t>Algorithms for telecommunication networks</t>
  </si>
  <si>
    <t>Coudert David</t>
  </si>
  <si>
    <t>Distributed Optimization and Games</t>
  </si>
  <si>
    <t>Neglia Giovanni</t>
  </si>
  <si>
    <t>Evolving Internet</t>
  </si>
  <si>
    <t>Dabbous Walid</t>
  </si>
  <si>
    <t>De Simone Robert</t>
  </si>
  <si>
    <t>Legout Arnaud</t>
  </si>
  <si>
    <t>Graph algorithms and combinatorial optimization</t>
  </si>
  <si>
    <t>Nisse Nicolas</t>
  </si>
  <si>
    <t>Ingénierie 3D</t>
  </si>
  <si>
    <t>Alliez Pierre</t>
  </si>
  <si>
    <t>Intéragir dans un monde 3D</t>
  </si>
  <si>
    <t>Internet Measurements and New Architectures</t>
  </si>
  <si>
    <t>Barakat Chadi</t>
  </si>
  <si>
    <t>Interprétation de langages</t>
  </si>
  <si>
    <t>Large Scale Distributed Systems</t>
  </si>
  <si>
    <t>Montagnat Johan</t>
  </si>
  <si>
    <t>Modélisation et conception des systèmes embarqués</t>
  </si>
  <si>
    <t>Peer to peer</t>
  </si>
  <si>
    <t>Liquori Luigi</t>
  </si>
  <si>
    <t>Performance Evaluation of Networks</t>
  </si>
  <si>
    <t>Alouf Sara</t>
  </si>
  <si>
    <t>Réalité virtuelle</t>
  </si>
  <si>
    <t>Donati Leo</t>
  </si>
  <si>
    <t>Smart Cards</t>
  </si>
  <si>
    <t>Techniques modernes de programmation concurrentes</t>
  </si>
  <si>
    <t>Traitement avancé des Images</t>
  </si>
  <si>
    <t>Blanc-Feraud Laure</t>
  </si>
  <si>
    <t>Virtualized infrastructure in cloud computing</t>
  </si>
  <si>
    <t>Management</t>
  </si>
  <si>
    <t>Projet de fin d'études</t>
  </si>
  <si>
    <t>Collet Philippe</t>
  </si>
  <si>
    <t>Urvoy-Keller Guillaume</t>
  </si>
  <si>
    <t>Anglais IFI</t>
  </si>
  <si>
    <t>Techniques d'expression</t>
  </si>
  <si>
    <t>Anglais professionel apprentis</t>
  </si>
  <si>
    <t>Techniques d'expression apprentis</t>
  </si>
  <si>
    <t>Urvoy Keller Guillaume</t>
  </si>
  <si>
    <t>Aparicio Ramon</t>
  </si>
  <si>
    <t>Huet Fabrice</t>
  </si>
  <si>
    <t>Nature ELP (UE, ECUE)</t>
  </si>
  <si>
    <t>Code APOGEE</t>
  </si>
  <si>
    <t>Libellé ELP</t>
  </si>
  <si>
    <t>Coef.</t>
  </si>
  <si>
    <t>ECTS</t>
  </si>
  <si>
    <t>Nombre d'évaluation minimum</t>
  </si>
  <si>
    <r>
      <t xml:space="preserve">Type contrôle </t>
    </r>
    <r>
      <rPr>
        <b/>
        <i/>
        <sz val="11"/>
        <color rgb="FF000000"/>
        <rFont val="Calibri"/>
        <family val="2"/>
      </rPr>
      <t>(choisir : CCI ou CCT ou CC&amp;CT)</t>
    </r>
  </si>
  <si>
    <r>
      <t xml:space="preserve">Si CC &amp; CT </t>
    </r>
    <r>
      <rPr>
        <b/>
        <i/>
        <sz val="11"/>
        <color rgb="FF000000"/>
        <rFont val="Calibri"/>
        <family val="2"/>
      </rPr>
      <t xml:space="preserve">(préciser coef CC &amp; CT) </t>
    </r>
  </si>
  <si>
    <t>Compensation</t>
  </si>
  <si>
    <t>Mutualisation ELP : OUI / NON (préciser formation &amp; composante)</t>
  </si>
  <si>
    <t>section CNU du responsable</t>
  </si>
  <si>
    <t>UE</t>
  </si>
  <si>
    <t>ECUE</t>
  </si>
  <si>
    <t>ECUE (Optionnel)</t>
  </si>
  <si>
    <t>CCI</t>
  </si>
  <si>
    <t>UE-SHESL-Apprentis</t>
  </si>
  <si>
    <t>UE-Stage-Apprentis</t>
  </si>
  <si>
    <t>EIIN904</t>
  </si>
  <si>
    <t>oui</t>
  </si>
  <si>
    <t>EIIN907</t>
  </si>
  <si>
    <t>EIIN925</t>
  </si>
  <si>
    <t>EIIN903</t>
  </si>
  <si>
    <t>EIIN905</t>
  </si>
  <si>
    <t>EIINI902</t>
  </si>
  <si>
    <t>FLE</t>
  </si>
  <si>
    <t>EIIN909</t>
  </si>
  <si>
    <t>Blockchain and privacy</t>
  </si>
  <si>
    <t>EIIN902</t>
  </si>
  <si>
    <t>Data Mining for Networks</t>
  </si>
  <si>
    <t>non</t>
  </si>
  <si>
    <t>EMIFU322</t>
  </si>
  <si>
    <t>Yves Roudier</t>
  </si>
  <si>
    <t>EIIN931</t>
  </si>
  <si>
    <t>EMIFU321</t>
  </si>
  <si>
    <t>EIINH905</t>
  </si>
  <si>
    <t>EIIN924</t>
  </si>
  <si>
    <t>Riveill Michel</t>
  </si>
  <si>
    <t>EIINC905</t>
  </si>
  <si>
    <t>Foundations and models for the design of on-chip systems and networks</t>
  </si>
  <si>
    <t>Stage Non-apprentis</t>
  </si>
  <si>
    <t>EMIF40A</t>
  </si>
  <si>
    <t>Anglais prepa TOEIC  apprentis</t>
  </si>
  <si>
    <t>EMIF41A</t>
  </si>
  <si>
    <t>EMIF411</t>
  </si>
  <si>
    <t>EMIF412</t>
  </si>
  <si>
    <t>EMIF413</t>
  </si>
  <si>
    <t>EMIF414</t>
  </si>
  <si>
    <t>EMIF33</t>
  </si>
  <si>
    <t>Projet non-apprentis</t>
  </si>
  <si>
    <t>EMIFU30</t>
  </si>
  <si>
    <t>EMIFU31</t>
  </si>
  <si>
    <t>EMIFU32</t>
  </si>
  <si>
    <t>Projet Ubinet</t>
  </si>
  <si>
    <t>N/A</t>
  </si>
  <si>
    <t>EIIN912</t>
  </si>
  <si>
    <t>EMIF32</t>
  </si>
  <si>
    <t>SHESL M2 IFI S3</t>
  </si>
  <si>
    <t>EIINA901</t>
  </si>
  <si>
    <t>EIINA900</t>
  </si>
  <si>
    <t>Architectures Logicielles 1</t>
  </si>
  <si>
    <t>EIINA902</t>
  </si>
  <si>
    <t>Architectures Logicielles 2</t>
  </si>
  <si>
    <t>EIINA903</t>
  </si>
  <si>
    <t>EIINA904</t>
  </si>
  <si>
    <t>EIINA905</t>
  </si>
  <si>
    <t>EIINH901</t>
  </si>
  <si>
    <t>EIIN901</t>
  </si>
  <si>
    <t>EIINH900</t>
  </si>
  <si>
    <t>Conception et évaluation des IHM 1</t>
  </si>
  <si>
    <t>Winckler Marco</t>
  </si>
  <si>
    <t>EIINH902</t>
  </si>
  <si>
    <t>Conception et évaluation des IHM 2</t>
  </si>
  <si>
    <t>EIINC901</t>
  </si>
  <si>
    <t>EIINC902</t>
  </si>
  <si>
    <t>EIINI900</t>
  </si>
  <si>
    <t>Environnements Logiciels pour la Programmation Avancée  de Terminaux Mobiles 1</t>
  </si>
  <si>
    <t>EIINI901</t>
  </si>
  <si>
    <t>Environnements Logiciels pour la Programmation Avancée  de Terminaux Mobiles 2</t>
  </si>
  <si>
    <t>Foundations and Models for on-chip systems and networks</t>
  </si>
  <si>
    <t>EIINH903</t>
  </si>
  <si>
    <t>EIINH904</t>
  </si>
  <si>
    <t>EIIN921</t>
  </si>
  <si>
    <t>EIIN922</t>
  </si>
  <si>
    <t>Management 2</t>
  </si>
  <si>
    <t>EIIN923</t>
  </si>
  <si>
    <t>EIINI903</t>
  </si>
  <si>
    <t>Objets Connectés et services 1</t>
  </si>
  <si>
    <t>EIINI909</t>
  </si>
  <si>
    <t>Objets Connectés et services 2</t>
  </si>
  <si>
    <t>EIINC903</t>
  </si>
  <si>
    <t>Programmation Fine et Complexité Empirique</t>
  </si>
  <si>
    <t>Papazian Christophe</t>
  </si>
  <si>
    <t>EIIN927</t>
  </si>
  <si>
    <t>EIIN928</t>
  </si>
  <si>
    <t>EIINC904</t>
  </si>
  <si>
    <t>EIIN929</t>
  </si>
  <si>
    <t>EIINI904</t>
  </si>
  <si>
    <t>EMIF321</t>
  </si>
  <si>
    <t>EMIF322</t>
  </si>
  <si>
    <t>Bachelot Christine</t>
  </si>
  <si>
    <t>Projet apprentis</t>
  </si>
  <si>
    <t>EMIF33B</t>
  </si>
  <si>
    <t>Deantoni Julien</t>
  </si>
  <si>
    <t>Type contrôle (choisir : CCI ou CCT ou CC&amp;CT)</t>
  </si>
  <si>
    <t xml:space="preserve">Si CC &amp; CT (préciser coef CC &amp; CT) </t>
  </si>
  <si>
    <t>SI5-S9 Polytech + M2 IFI Polytech + Polytech MAM5-S9 SD + M1-S1 Info EIT Digital</t>
  </si>
  <si>
    <t>SI5-S9 Polytech + M2 IFI Polytech</t>
  </si>
  <si>
    <t>SI5-S9 Polytech + M2 IFI Polytech + Polytech MAM5-S9 SD + M1-S1 &amp; M2-S3 Info EIT Digital</t>
  </si>
  <si>
    <t>SI5-S9 Polytech + M2 IFI Polytech + M1-S1 nfo EIT Digital</t>
  </si>
  <si>
    <t>SI5-S9 Polytech + M2 IFI Polytech + M1-S1 &amp; M2-S3 Info EIT Digital</t>
  </si>
  <si>
    <t>SI5-S9 Polytech + M2 IFI Polytech + Polytech MAM5-S9 SD</t>
  </si>
  <si>
    <t>SI5-S9 Polytech + M2 IFI Polytech + M1-S1 Info EIT Digital</t>
  </si>
  <si>
    <t>SI5-S9 Polytech + M2 IFI Polytech + M2-S3 Info EIT Digital + Polytech MAM5-S9 SD</t>
  </si>
  <si>
    <t>SI5-S9 Polytech + M2 IFI Polytech + M2-S3 Info EIT Digital</t>
  </si>
  <si>
    <t>M2 IFI Polytech</t>
  </si>
  <si>
    <t xml:space="preserve"> M2 IFI Polytech</t>
  </si>
  <si>
    <t>SHESL M2 IFI S4 (Choisir nombre ECUE pour un total de 4 ECTS = 2 x 2 ECTS)</t>
  </si>
  <si>
    <t>EIIN945</t>
  </si>
  <si>
    <t>EIIN937</t>
  </si>
  <si>
    <t>EIIN941</t>
  </si>
  <si>
    <t>EIIN949</t>
  </si>
  <si>
    <t>EIIN951</t>
  </si>
  <si>
    <t>EIIN932</t>
  </si>
  <si>
    <t>EIIN906B</t>
  </si>
  <si>
    <t>EIIN908B</t>
  </si>
  <si>
    <t>EIIN936</t>
  </si>
  <si>
    <t>EIIN943</t>
  </si>
  <si>
    <t>EIIN933</t>
  </si>
  <si>
    <t>EIIN934</t>
  </si>
  <si>
    <t>EIIN947</t>
  </si>
  <si>
    <t>EIIN935</t>
  </si>
  <si>
    <t>EIIN946</t>
  </si>
  <si>
    <t>EIIN939</t>
  </si>
  <si>
    <t>EIIN938</t>
  </si>
  <si>
    <t>EIIN942</t>
  </si>
  <si>
    <t>EIIN944</t>
  </si>
  <si>
    <t>EIIN948</t>
  </si>
  <si>
    <t>EIIN905B</t>
  </si>
  <si>
    <t>EIIN926B</t>
  </si>
  <si>
    <t>EMIF40N</t>
  </si>
  <si>
    <t>2 UEs techniques obligatoires dans la liste des 12 UEs Majeure suivantes (selon possibilités de l'EDT) + PFE ou Projet Apprenti + SHES (non apprentis)</t>
  </si>
  <si>
    <t>Langue d’enseignement</t>
  </si>
  <si>
    <t>HNE</t>
  </si>
  <si>
    <t>Majeure AL 1 : Génie Logiciel pour les Architectures Logicielles</t>
  </si>
  <si>
    <t>Majeure AL 2 : Génie Logiciel pour les Système Large Echelle</t>
  </si>
  <si>
    <t>Majeure CASPAR 1 : Sécurité des Applications et Réseaux</t>
  </si>
  <si>
    <t>Majeure CASPAR 2 : Cryptographie et Vie Privée</t>
  </si>
  <si>
    <t>Majeure IAM 1 : Informatique Mobile</t>
  </si>
  <si>
    <t>Options Ingénierie 1 (Choisir 3 ECUE à 2 ECTS pour un total de 6 ECTS parmi les cours non choisis en Majeure)</t>
  </si>
  <si>
    <t>SI5-S9 Polytech + M2 Info Polytech</t>
  </si>
  <si>
    <t>M2 Info Polytech</t>
  </si>
  <si>
    <t>SI5-S9 Polytech + M2 Info Polytech + Polytech MAM5-S9 SD + M1-S1 Info EIT Digital</t>
  </si>
  <si>
    <t>SI5-S9 Polytech + M2 Info Polytech + Polytech MAM5-S9 SD</t>
  </si>
  <si>
    <t>SI5-S9 Polytech + M2 Info Polytech + M2-S3 Info EIT Digital + Polytech MAM5-S9 SD</t>
  </si>
  <si>
    <t>SI5-S9 Polytech + M2 Info Polytech + Polytech MAM5-S9 SD + M1-S1 &amp; M2-S3 Info EIT Digital</t>
  </si>
  <si>
    <t>SI5-S9 Polytech + M2 Info Polytech + M1-S1 &amp; M2-S3 Info EIT Digital</t>
  </si>
  <si>
    <t>SI5-S9 Polytech + M2 Info Polytech + M2-S3 Info EIT Digital</t>
  </si>
  <si>
    <t>Majeure IHM 1 : Fondements de l'Interaction Homme Machine</t>
  </si>
  <si>
    <t>Majeure IHM 2 : Conception et Développement de Techniques d'Interactions</t>
  </si>
  <si>
    <t>Majeure WEB 1 : Représentation et Traitement des Connaissances sur le Web</t>
  </si>
  <si>
    <t>Majeure WEB 2 : Programmation Web et Extraction de Connaissances</t>
  </si>
  <si>
    <t>Options Ingénierie 2 (Choisir 1 ECUE à 2 ECTS parmi les cours non choisis en Majeure et le cours Initiation à la Recherche)</t>
  </si>
  <si>
    <t>Initiation à la Recherche</t>
  </si>
  <si>
    <t>Majeure SD 1 : Technical foundations of Data Science</t>
  </si>
  <si>
    <t>Majeure SD 2 : Intelligence des données</t>
  </si>
  <si>
    <t>Marco Winckler</t>
  </si>
  <si>
    <t>EN</t>
  </si>
  <si>
    <t>Majeure Ubinet 1 : Network foundations</t>
  </si>
  <si>
    <t>Majeure Ubinet 2 : From networks to clouds</t>
  </si>
  <si>
    <t>Personal Project</t>
  </si>
  <si>
    <t>Options Ubinet 2 (Choisir 3 ECUE à 2 ECTS pas encore choisis)</t>
  </si>
  <si>
    <t>M2 Info S4 CS (FISE)</t>
  </si>
  <si>
    <t>Guillaume Urvoy-Keller</t>
  </si>
  <si>
    <t>Initiation à la recherche</t>
  </si>
  <si>
    <t>Langue et Projet</t>
  </si>
  <si>
    <t>Anglais</t>
  </si>
  <si>
    <t>Majeure AL 2 : Génie Logiciel pour les Systèmes Large Echelle</t>
  </si>
  <si>
    <t>Philippe Collet</t>
  </si>
  <si>
    <t>Cybersécurité</t>
  </si>
  <si>
    <t>ECUE (au choix)</t>
  </si>
  <si>
    <t>ECUE (au choix, alternativement avec Anglais)</t>
  </si>
  <si>
    <t>ECUE (au choix, aternativement avec FLE)</t>
  </si>
  <si>
    <t>Julien Deantoni</t>
  </si>
  <si>
    <t>Choix des UEs (total=30 ECTS) : 2 UEs majeures de même thème obligatoires pour 12 ECTS  (sauf pour les majeures SD qui peuvent être choisies indépendamment) + UE Projet Apprenti + 9 ECTS d'UEs d'option (selon possibilités de l'EDT) parmi : UE Ingénierie 1 (6 ECTS), UEs Mineures DS4H (3 ECTS chaque) - voir les MCCs de ce parcours</t>
  </si>
  <si>
    <t>Multimedia Networking</t>
  </si>
  <si>
    <t>Options Ubinet 2</t>
  </si>
  <si>
    <t>Options Ubinet 1</t>
  </si>
  <si>
    <t>FR</t>
  </si>
  <si>
    <t>Langue d'enseignement</t>
  </si>
  <si>
    <t>Nota bene : maquette en heures encadrées. Pour les stages, le dédoublement se fait à 1 élève.</t>
  </si>
  <si>
    <t>intra-semestre</t>
  </si>
  <si>
    <t>instra-semestre</t>
  </si>
  <si>
    <t>Majeure IAM 2 : Conception et Développement pour l'IoT : des objets connectés aux applications logicielles</t>
  </si>
  <si>
    <t>Majeure IAM 1 : Logiciels pour Systèmes Embarqués : du mobile aux systèmes autonomes</t>
  </si>
  <si>
    <t>Stéphane Lavirotte</t>
  </si>
  <si>
    <t>Jean-Yves Tigli</t>
  </si>
  <si>
    <t>Karima Boudaoud</t>
  </si>
  <si>
    <t>Lionel Fillatre</t>
  </si>
  <si>
    <t>Catherine Faron-Zucker</t>
  </si>
  <si>
    <t>Christine Bachelot</t>
  </si>
  <si>
    <t>Systèmes intelligents autonomes</t>
  </si>
  <si>
    <t>parcours Ingénierie : Yves Roudier</t>
  </si>
  <si>
    <t>parcours CS: Guillaume Urvoy Keller</t>
  </si>
  <si>
    <t>SI5-S9 Polytech + M2 IFI Polytech (porté par Polytech)</t>
  </si>
  <si>
    <t xml:space="preserve"> (porté par Polytech)</t>
  </si>
  <si>
    <t>SI5-S9 Polytech + M2 IFI Polytech  (porté par Polytech)</t>
  </si>
  <si>
    <t>SI5-S9 Polytech + M2 IFI Polytech + Polytech MAM5-S9 SD + M1-S1 Info EIT Digital  (porté par Polytech)</t>
  </si>
  <si>
    <t>SI5-S9 Polytech + M2 IFI Polytech + M2-S3 Info EIT Digital  (porté par Polytech)</t>
  </si>
  <si>
    <t>SI5-S9 Polytech + M2 IFI Polytech + Polytech MAM5-S9 SD  (porté par Polytech)</t>
  </si>
  <si>
    <t>SI5-S9 Polytech + M2 IFI Polytech + M1-S1 &amp; M2-S3 Info EIT Digital  (porté par Polytech)</t>
  </si>
  <si>
    <t>SI5-S9 Polytech + M2 IFI Polytech + M2-S3 Info EIT Digital + Polytech MAM5-S9 SD  (porté par Polytech)</t>
  </si>
  <si>
    <t>SI5-S9 Polytech + M2 IFI Polytech + Polytech MAM5-S9 SD + M1-S1 &amp; M2-S3 Info EIT Digital  (porté par Polytech)</t>
  </si>
  <si>
    <t>SI5-S9 Polytech + M2 IFI Polytech + M1-S1 Info EIT Digital  (porté par Polytech)</t>
  </si>
  <si>
    <t>Langue &amp; Projet Ubinet</t>
  </si>
  <si>
    <t xml:space="preserve">Choix des UEs pour étudiants Ubinet (total=30 ECTS)  : 2 UEs majeures Ubinet + UE Langue &amp; Projet (FLE ou Anglais au choix) + 12 ECTS d'options  (selon possibilités de l'EDT) parmi : UE Options Ubinet 1 (6 ECTS  à choisir sous forme de 3 ECUEs pas encore choisis), UE Option Ubinet 2 (6 ECTS  à choisir sous forme de 3 ECUEs pas encore choisis), UEs Mineure DS4H (3 ECTS chaque) - voir les MCCs de ces mineures par ailleurs. </t>
  </si>
  <si>
    <t>Choix des UEs hors étudiants Ubinet (total=30 ECTS) : 2 UEs majeures de même thème obligatoires pour 12 ECTS  (sauf pour les majeures SD qui peuvent être choisies indépendamment) + UE PFE + UE SHES (non apprentis) + 9 ECTS d'UEs d'option (selon possibilités de l'EDT) parmi : UE Ingénierie 1 (6 ECTS), UE Option Ingénierie 2 (3 ECTS), UEs Mineures DS4H (3 ECTS chaque) - voir les MCCs de ces mineures par ailleurs.</t>
  </si>
  <si>
    <t>étudiants non Ubinet : 2 UEs majeures obligatoires (de même thème sauf pour les majeures SD qui peuvent être choisies indépendamment) + UE PFE + UE SHESL (non apprentis) + 9 ECTS d'UEs d'option (selon possibilités de l'EDT) parmi : UE Ingénierie 1 (6 ECTS), UE Option Ingénierie 2 (3 ECTS), UEs Mineures DS4H (3 ECTS chaque) - voir les MCCs de ces mineures par ailleurs.</t>
  </si>
  <si>
    <t>ECUE (pour les francophones)</t>
  </si>
  <si>
    <t xml:space="preserve">Choix des UEs pour les étudiants en option Ubinet (total=30 ECTS) : 2 UEs majeures obligatoires pour 12 ECTS + UE Langue &amp; Projet (FLE ou Anglais au choix) + 12 ECTS d'options (selon possibilités de l'EDT) parmi : UE Options Ubinet 1 (6 ECTS  à choisir sous forme de 3 ECUEs pas encore choisis), UE Option Ubinet 2 (6 ECTS  à choisir sous forme de 3 ECUEs pas encore choisis), UEs Mineure DS4H (3 ECTS chaque), </t>
  </si>
  <si>
    <t>SHESL M2 Informatique parcours Ingénierie  S3</t>
  </si>
  <si>
    <t xml:space="preserve">Stage apprentis </t>
  </si>
  <si>
    <t>Stage Ubinet</t>
  </si>
  <si>
    <t>Nota bene : maquette en heures encadrées. Pour les projets (3h encadrées par étudiant), des dédoublements se font pour obtenir le nombre de projets effectifs. Pour l’UE entreprise en EII et les stages, le dédoublement se fait à 1 élève.</t>
  </si>
  <si>
    <t>Nota bene : maquette en heures encadrées. Pour les projets (3h encadrées par étudiant), des dédoublements se font pour obtenir le nombre de projets effectifs. Pour les stages, le dédoublement se fait à 1 élève.</t>
  </si>
  <si>
    <t>SHESL Alternants</t>
  </si>
  <si>
    <t>Nota bene : maquette en heures encadrées. Pour les projets (3h encadrées par étudiant), des dédoublements se font pour obtenir le nombre de projets effectifs.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</si>
</sst>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2"/>
      <color theme="1"/>
      <name val="Calibri"/>
      <family val="2"/>
      <scheme val="minor"/>
    </font>
    <font>
      <sz val="11"/>
      <color theme="0"/>
      <name val="Calibri"/>
      <family val="2"/>
      <scheme val="minor"/>
    </font>
    <font>
      <b/>
      <sz val="11"/>
      <color rgb="FF000000"/>
      <name val="Calibri"/>
      <family val="2"/>
    </font>
    <font>
      <b/>
      <sz val="9"/>
      <color rgb="FF000000"/>
      <name val="Calibri"/>
      <family val="2"/>
    </font>
    <font>
      <b/>
      <sz val="11"/>
      <color rgb="FFFFFFFF"/>
      <name val="Calibri"/>
      <family val="2"/>
    </font>
    <font>
      <b/>
      <sz val="11"/>
      <color rgb="FF0070C0"/>
      <name val="Calibri"/>
      <family val="2"/>
    </font>
    <font>
      <b/>
      <sz val="11"/>
      <color rgb="FF0070C0"/>
      <name val="Calibri"/>
      <family val="2"/>
      <scheme val="minor"/>
    </font>
    <font>
      <sz val="11"/>
      <color rgb="FF000000"/>
      <name val="Calibri"/>
      <family val="2"/>
      <scheme val="minor"/>
    </font>
    <font>
      <b/>
      <sz val="10"/>
      <color rgb="FF000000"/>
      <name val="Calibri"/>
      <family val="2"/>
    </font>
    <font>
      <b/>
      <sz val="11"/>
      <color theme="0"/>
      <name val="Calibri"/>
      <family val="2"/>
      <scheme val="minor"/>
    </font>
    <font>
      <b/>
      <sz val="14"/>
      <color theme="0"/>
      <name val="Calibri"/>
      <family val="2"/>
      <scheme val="minor"/>
    </font>
    <font>
      <b/>
      <i/>
      <sz val="11"/>
      <color rgb="FF000000"/>
      <name val="Calibri"/>
      <family val="2"/>
    </font>
    <font>
      <b/>
      <sz val="11"/>
      <name val="Calibri"/>
      <family val="2"/>
    </font>
    <font>
      <sz val="11"/>
      <color theme="1"/>
      <name val="Calibri (Corps)_x0000_"/>
    </font>
    <font>
      <sz val="12"/>
      <color theme="1"/>
      <name val="Calibri"/>
      <family val="2"/>
      <scheme val="minor"/>
    </font>
    <font>
      <b/>
      <sz val="12"/>
      <color rgb="FF000000"/>
      <name val="Calibri"/>
      <family val="2"/>
      <scheme val="minor"/>
    </font>
    <font>
      <b/>
      <sz val="12"/>
      <name val="Calibri"/>
      <family val="2"/>
      <scheme val="minor"/>
    </font>
    <font>
      <b/>
      <sz val="12"/>
      <color rgb="FFFFFFFF"/>
      <name val="Calibri"/>
      <family val="2"/>
      <scheme val="minor"/>
    </font>
    <font>
      <b/>
      <sz val="12"/>
      <color theme="0"/>
      <name val="Calibri"/>
      <family val="2"/>
      <scheme val="minor"/>
    </font>
    <font>
      <b/>
      <sz val="12"/>
      <color rgb="FF0070C0"/>
      <name val="Calibri"/>
      <family val="2"/>
      <scheme val="minor"/>
    </font>
    <font>
      <sz val="12"/>
      <color rgb="FF000000"/>
      <name val="Calibri"/>
      <family val="2"/>
      <scheme val="minor"/>
    </font>
    <font>
      <sz val="12"/>
      <name val="Calibri"/>
      <family val="2"/>
      <scheme val="minor"/>
    </font>
    <font>
      <b/>
      <sz val="11"/>
      <color rgb="FFFFFFFF"/>
      <name val="Calibri"/>
      <family val="2"/>
      <scheme val="minor"/>
    </font>
    <font>
      <b/>
      <sz val="36"/>
      <color rgb="FF000000"/>
      <name val="Calibri"/>
      <family val="2"/>
      <scheme val="minor"/>
    </font>
    <font>
      <b/>
      <sz val="36"/>
      <name val="Calibri"/>
      <family val="2"/>
      <scheme val="minor"/>
    </font>
    <font>
      <b/>
      <sz val="36"/>
      <color rgb="FFFFFFFF"/>
      <name val="Calibri"/>
      <family val="2"/>
      <scheme val="minor"/>
    </font>
    <font>
      <b/>
      <sz val="36"/>
      <color theme="0"/>
      <name val="Calibri"/>
      <family val="2"/>
      <scheme val="minor"/>
    </font>
    <font>
      <sz val="36"/>
      <color theme="1"/>
      <name val="Calibri"/>
      <family val="2"/>
      <scheme val="minor"/>
    </font>
    <font>
      <b/>
      <sz val="36"/>
      <color rgb="FF0070C0"/>
      <name val="Calibri"/>
      <family val="2"/>
      <scheme val="minor"/>
    </font>
    <font>
      <sz val="36"/>
      <name val="Calibri"/>
      <family val="2"/>
      <scheme val="minor"/>
    </font>
    <font>
      <b/>
      <sz val="36"/>
      <color rgb="FF0070C0"/>
      <name val="Calibri"/>
      <family val="2"/>
    </font>
    <font>
      <sz val="36"/>
      <color rgb="FF000000"/>
      <name val="Calibri"/>
      <family val="2"/>
      <scheme val="minor"/>
    </font>
    <font>
      <b/>
      <sz val="11"/>
      <color rgb="FFFFFFFF"/>
      <name val="Calibri"/>
      <family val="2"/>
      <charset val="1"/>
    </font>
    <font>
      <sz val="72"/>
      <color theme="1"/>
      <name val="Calibri (Corps)"/>
    </font>
    <font>
      <sz val="26"/>
      <color theme="1"/>
      <name val="Calibri"/>
      <family val="2"/>
      <scheme val="minor"/>
    </font>
    <font>
      <sz val="26"/>
      <color theme="1"/>
      <name val="Calibri (Corps)"/>
    </font>
  </fonts>
  <fills count="22">
    <fill>
      <patternFill patternType="none"/>
    </fill>
    <fill>
      <patternFill patternType="gray125"/>
    </fill>
    <fill>
      <patternFill patternType="solid">
        <fgColor theme="4"/>
      </patternFill>
    </fill>
    <fill>
      <patternFill patternType="solid">
        <fgColor rgb="FFD7E4BD"/>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99"/>
        <bgColor indexed="64"/>
      </patternFill>
    </fill>
    <fill>
      <patternFill patternType="solid">
        <fgColor rgb="FF002060"/>
        <bgColor rgb="FF808080"/>
      </patternFill>
    </fill>
    <fill>
      <patternFill patternType="solid">
        <fgColor rgb="FF002060"/>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99"/>
        <bgColor rgb="FF000000"/>
      </patternFill>
    </fill>
    <fill>
      <patternFill patternType="solid">
        <fgColor rgb="FFFABF8F"/>
        <bgColor rgb="FF000000"/>
      </patternFill>
    </fill>
    <fill>
      <patternFill patternType="solid">
        <fgColor rgb="FFB7DEE8"/>
        <bgColor rgb="FF000000"/>
      </patternFill>
    </fill>
    <fill>
      <patternFill patternType="solid">
        <fgColor rgb="FFFDE9D9"/>
        <bgColor rgb="FF000000"/>
      </patternFill>
    </fill>
    <fill>
      <patternFill patternType="solid">
        <fgColor rgb="FF002060"/>
        <bgColor rgb="FF000000"/>
      </patternFill>
    </fill>
    <fill>
      <patternFill patternType="solid">
        <fgColor rgb="FFD7E4BD"/>
        <bgColor rgb="FF000000"/>
      </patternFill>
    </fill>
    <fill>
      <patternFill patternType="solid">
        <fgColor rgb="FFD8E4BC"/>
        <bgColor rgb="FF000000"/>
      </patternFill>
    </fill>
    <fill>
      <patternFill patternType="solid">
        <fgColor rgb="FFFFC000"/>
        <bgColor rgb="FF000000"/>
      </patternFill>
    </fill>
    <fill>
      <patternFill patternType="solid">
        <fgColor rgb="FFFFFF0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194">
    <xf numFmtId="0" fontId="0" fillId="0" borderId="0" xfId="0"/>
    <xf numFmtId="0" fontId="0" fillId="0" borderId="0" xfId="0"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1" fontId="11" fillId="9" borderId="0" xfId="0" applyNumberFormat="1" applyFont="1" applyFill="1" applyAlignment="1">
      <alignment horizontal="center" vertical="center" wrapText="1"/>
    </xf>
    <xf numFmtId="0" fontId="10" fillId="9" borderId="0" xfId="0" applyFont="1" applyFill="1" applyAlignment="1">
      <alignment horizontal="center" vertical="center" wrapText="1"/>
    </xf>
    <xf numFmtId="0" fontId="5" fillId="9" borderId="0" xfId="0" applyFont="1" applyFill="1" applyBorder="1" applyAlignment="1">
      <alignment horizontal="center" vertical="center" wrapText="1"/>
    </xf>
    <xf numFmtId="0" fontId="7"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0" fillId="0" borderId="1" xfId="0" applyFont="1" applyBorder="1" applyAlignment="1">
      <alignment horizontal="center" vertical="center"/>
    </xf>
    <xf numFmtId="0" fontId="6" fillId="3" borderId="1" xfId="0" applyFont="1" applyFill="1" applyBorder="1" applyAlignment="1">
      <alignment horizontal="center" vertical="center"/>
    </xf>
    <xf numFmtId="0" fontId="0" fillId="0" borderId="0" xfId="0" applyFont="1"/>
    <xf numFmtId="0" fontId="6" fillId="11" borderId="1" xfId="0" applyFont="1" applyFill="1" applyBorder="1" applyAlignment="1">
      <alignment horizontal="center" vertical="center"/>
    </xf>
    <xf numFmtId="0" fontId="7" fillId="11" borderId="1" xfId="0" applyFont="1" applyFill="1" applyBorder="1" applyAlignment="1">
      <alignment horizontal="center" vertical="center"/>
    </xf>
    <xf numFmtId="1" fontId="7" fillId="11"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 fontId="0" fillId="0" borderId="1" xfId="0" applyNumberFormat="1" applyFont="1" applyBorder="1" applyAlignment="1">
      <alignment horizontal="center" vertical="center"/>
    </xf>
    <xf numFmtId="0" fontId="7"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16"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5" fillId="0" borderId="0" xfId="0" applyFont="1" applyAlignment="1">
      <alignment horizontal="center" vertical="center"/>
    </xf>
    <xf numFmtId="0" fontId="18" fillId="8" borderId="2" xfId="0" applyFont="1" applyFill="1" applyBorder="1" applyAlignment="1">
      <alignment horizontal="center" vertical="center" wrapText="1"/>
    </xf>
    <xf numFmtId="0" fontId="18" fillId="9" borderId="0" xfId="0" applyFont="1" applyFill="1" applyBorder="1" applyAlignment="1">
      <alignment horizontal="center" vertical="center" wrapText="1"/>
    </xf>
    <xf numFmtId="1" fontId="19" fillId="9" borderId="0" xfId="0" applyNumberFormat="1" applyFont="1" applyFill="1" applyAlignment="1">
      <alignment horizontal="center" vertical="center" wrapText="1"/>
    </xf>
    <xf numFmtId="0" fontId="15" fillId="0" borderId="0" xfId="0" applyFont="1" applyBorder="1" applyAlignment="1">
      <alignment horizontal="center" vertical="center"/>
    </xf>
    <xf numFmtId="0" fontId="15" fillId="10" borderId="1" xfId="0" applyFont="1" applyFill="1" applyBorder="1" applyAlignment="1">
      <alignment horizontal="center" vertical="center"/>
    </xf>
    <xf numFmtId="1" fontId="15" fillId="0" borderId="0" xfId="0" applyNumberFormat="1" applyFont="1" applyAlignment="1">
      <alignment horizontal="center" vertical="center"/>
    </xf>
    <xf numFmtId="0" fontId="21" fillId="0" borderId="0" xfId="0" applyFont="1" applyBorder="1" applyAlignment="1">
      <alignment horizontal="center" vertical="center"/>
    </xf>
    <xf numFmtId="0" fontId="22" fillId="0" borderId="0" xfId="1" applyFont="1" applyFill="1" applyBorder="1" applyAlignment="1">
      <alignment horizontal="center" vertical="center"/>
    </xf>
    <xf numFmtId="1" fontId="0" fillId="0" borderId="1" xfId="0" applyNumberFormat="1" applyFont="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wrapText="1"/>
    </xf>
    <xf numFmtId="0" fontId="15" fillId="7" borderId="1" xfId="0" applyFont="1" applyFill="1" applyBorder="1" applyAlignment="1">
      <alignment horizontal="center" vertical="center" wrapText="1"/>
    </xf>
    <xf numFmtId="0" fontId="0" fillId="0" borderId="0" xfId="0" applyFont="1" applyAlignment="1">
      <alignment wrapText="1"/>
    </xf>
    <xf numFmtId="0" fontId="10"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xf>
    <xf numFmtId="1" fontId="0" fillId="6" borderId="1" xfId="0" applyNumberFormat="1" applyFont="1" applyFill="1" applyBorder="1" applyAlignment="1">
      <alignment horizontal="center" vertical="center"/>
    </xf>
    <xf numFmtId="1" fontId="14" fillId="6" borderId="1"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0" borderId="0" xfId="0" applyAlignment="1">
      <alignment horizontal="center" vertical="center" wrapText="1"/>
    </xf>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1" fontId="0" fillId="6" borderId="1" xfId="0" applyNumberFormat="1" applyFont="1" applyFill="1" applyBorder="1" applyAlignment="1">
      <alignment horizontal="center" vertical="center" wrapText="1"/>
    </xf>
    <xf numFmtId="0" fontId="0" fillId="9" borderId="1" xfId="0" applyFont="1" applyFill="1" applyBorder="1" applyAlignment="1">
      <alignment horizontal="center" vertical="center"/>
    </xf>
    <xf numFmtId="0" fontId="0" fillId="10" borderId="1" xfId="0" applyFont="1" applyFill="1" applyBorder="1" applyAlignment="1">
      <alignment horizontal="center" vertical="center"/>
    </xf>
    <xf numFmtId="0" fontId="0" fillId="6" borderId="1" xfId="0" applyNumberFormat="1" applyFont="1" applyFill="1" applyBorder="1" applyAlignment="1">
      <alignment horizontal="center" vertical="center"/>
    </xf>
    <xf numFmtId="0" fontId="0" fillId="6" borderId="1" xfId="0" applyNumberFormat="1" applyFont="1" applyFill="1" applyBorder="1" applyAlignment="1">
      <alignment horizontal="center" vertical="center" wrapText="1"/>
    </xf>
    <xf numFmtId="0" fontId="0" fillId="0" borderId="0" xfId="0" applyFont="1" applyAlignment="1">
      <alignment horizontal="left"/>
    </xf>
    <xf numFmtId="0" fontId="0" fillId="9" borderId="0" xfId="0" applyFont="1" applyFill="1" applyBorder="1" applyAlignment="1">
      <alignment horizontal="center" vertical="center" wrapText="1"/>
    </xf>
    <xf numFmtId="0" fontId="15" fillId="10" borderId="1" xfId="0"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1" fontId="0" fillId="6" borderId="3"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1" fontId="10" fillId="9" borderId="0" xfId="0" applyNumberFormat="1" applyFont="1" applyFill="1" applyAlignment="1">
      <alignment horizontal="center" vertical="center" wrapText="1"/>
    </xf>
    <xf numFmtId="0" fontId="0" fillId="7" borderId="3"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1" fontId="27" fillId="9" borderId="1" xfId="0" applyNumberFormat="1" applyFont="1" applyFill="1" applyBorder="1" applyAlignment="1">
      <alignment horizontal="center" vertical="center" wrapText="1"/>
    </xf>
    <xf numFmtId="0" fontId="27" fillId="9" borderId="1" xfId="0" applyFont="1" applyFill="1" applyBorder="1" applyAlignment="1">
      <alignment horizontal="center" vertical="center" wrapText="1"/>
    </xf>
    <xf numFmtId="0" fontId="28" fillId="9" borderId="1" xfId="0" applyFont="1" applyFill="1" applyBorder="1" applyAlignment="1">
      <alignment horizontal="center" vertical="center"/>
    </xf>
    <xf numFmtId="0" fontId="29" fillId="5" borderId="1" xfId="0" applyFont="1" applyFill="1" applyBorder="1" applyAlignment="1">
      <alignment horizontal="center" vertical="center"/>
    </xf>
    <xf numFmtId="0" fontId="28" fillId="10"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5" fillId="9"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5" fillId="11" borderId="0" xfId="0" applyFont="1" applyFill="1" applyAlignment="1">
      <alignment horizontal="center" vertical="center"/>
    </xf>
    <xf numFmtId="1" fontId="10" fillId="9" borderId="1" xfId="0" applyNumberFormat="1" applyFont="1" applyFill="1" applyBorder="1" applyAlignment="1">
      <alignment horizontal="center" vertical="center" wrapText="1"/>
    </xf>
    <xf numFmtId="0" fontId="15" fillId="0" borderId="0" xfId="0" applyFont="1" applyAlignment="1">
      <alignment horizontal="center" vertical="center" wrapText="1"/>
    </xf>
    <xf numFmtId="0" fontId="28" fillId="0" borderId="0" xfId="0" applyFont="1" applyAlignment="1">
      <alignment horizontal="center" vertical="center" wrapText="1"/>
    </xf>
    <xf numFmtId="1" fontId="27" fillId="9" borderId="0" xfId="0" applyNumberFormat="1" applyFont="1" applyFill="1" applyAlignment="1">
      <alignment horizontal="center" vertical="center" wrapText="1"/>
    </xf>
    <xf numFmtId="0" fontId="29" fillId="11" borderId="1" xfId="0" applyFont="1" applyFill="1" applyBorder="1" applyAlignment="1">
      <alignment horizontal="center" vertical="center"/>
    </xf>
    <xf numFmtId="0" fontId="28" fillId="11" borderId="1" xfId="0" applyFont="1" applyFill="1" applyBorder="1" applyAlignment="1">
      <alignment horizontal="center" vertical="center"/>
    </xf>
    <xf numFmtId="0" fontId="15" fillId="9" borderId="0" xfId="0" applyFont="1" applyFill="1" applyBorder="1" applyAlignment="1">
      <alignment horizontal="center" vertical="center" wrapText="1"/>
    </xf>
    <xf numFmtId="0" fontId="20" fillId="5"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22" fillId="0" borderId="1" xfId="1" applyFont="1" applyFill="1" applyBorder="1" applyAlignment="1">
      <alignment horizontal="center" vertical="center" wrapText="1"/>
    </xf>
    <xf numFmtId="0" fontId="21"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32"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1" xfId="1" applyFont="1" applyFill="1" applyBorder="1" applyAlignment="1">
      <alignment horizontal="center" vertical="center" wrapText="1"/>
    </xf>
    <xf numFmtId="0" fontId="28" fillId="9" borderId="0" xfId="0" applyFont="1" applyFill="1" applyBorder="1" applyAlignment="1">
      <alignment horizontal="center" vertical="center" wrapText="1"/>
    </xf>
    <xf numFmtId="0" fontId="29" fillId="5" borderId="1" xfId="0" applyNumberFormat="1" applyFont="1" applyFill="1" applyBorder="1" applyAlignment="1">
      <alignment horizontal="center" vertical="center" wrapText="1"/>
    </xf>
    <xf numFmtId="0" fontId="29" fillId="6" borderId="1" xfId="0" applyFont="1" applyFill="1" applyBorder="1" applyAlignment="1">
      <alignment horizontal="center" vertical="center" wrapText="1"/>
    </xf>
    <xf numFmtId="0" fontId="32" fillId="6" borderId="1" xfId="0" applyNumberFormat="1" applyFont="1" applyFill="1" applyBorder="1" applyAlignment="1">
      <alignment horizontal="center" vertical="center" wrapText="1"/>
    </xf>
    <xf numFmtId="0" fontId="28" fillId="6"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Alignment="1">
      <alignment wrapText="1"/>
    </xf>
    <xf numFmtId="1" fontId="28" fillId="0" borderId="1" xfId="0" applyNumberFormat="1" applyFont="1" applyBorder="1" applyAlignment="1">
      <alignment horizontal="center" vertical="center" wrapText="1"/>
    </xf>
    <xf numFmtId="1" fontId="28" fillId="6" borderId="1" xfId="0" applyNumberFormat="1" applyFont="1" applyFill="1" applyBorder="1" applyAlignment="1">
      <alignment horizontal="center" vertical="center" wrapText="1"/>
    </xf>
    <xf numFmtId="0" fontId="28" fillId="6"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0" fontId="29" fillId="11" borderId="1" xfId="0" applyFont="1" applyFill="1" applyBorder="1" applyAlignment="1">
      <alignment horizontal="center" vertical="center" wrapText="1"/>
    </xf>
    <xf numFmtId="1" fontId="29" fillId="5" borderId="1" xfId="0" applyNumberFormat="1"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0" fontId="28" fillId="0" borderId="0" xfId="0" applyFont="1" applyAlignment="1">
      <alignment horizontal="left" wrapText="1"/>
    </xf>
    <xf numFmtId="0" fontId="31" fillId="3" borderId="1" xfId="0" applyFont="1" applyFill="1" applyBorder="1" applyAlignment="1">
      <alignment horizontal="center" vertical="center" wrapText="1"/>
    </xf>
    <xf numFmtId="0" fontId="28" fillId="0" borderId="4" xfId="0" applyFont="1" applyBorder="1" applyAlignment="1">
      <alignment horizontal="center" vertical="center" wrapText="1"/>
    </xf>
    <xf numFmtId="2" fontId="28" fillId="0" borderId="1" xfId="0" applyNumberFormat="1" applyFont="1" applyBorder="1" applyAlignment="1">
      <alignment horizontal="center" vertical="center" wrapText="1"/>
    </xf>
    <xf numFmtId="1" fontId="29" fillId="3"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2" fillId="13" borderId="1" xfId="0" applyFont="1" applyFill="1" applyBorder="1" applyAlignment="1">
      <alignment horizontal="center" vertical="center" wrapText="1"/>
    </xf>
    <xf numFmtId="1" fontId="28" fillId="0" borderId="2" xfId="0" applyNumberFormat="1" applyFont="1" applyBorder="1" applyAlignment="1">
      <alignment horizontal="center" vertical="center" wrapText="1"/>
    </xf>
    <xf numFmtId="1" fontId="28" fillId="6" borderId="2" xfId="0" applyNumberFormat="1" applyFont="1" applyFill="1" applyBorder="1" applyAlignment="1">
      <alignment horizontal="center" vertical="center" wrapText="1"/>
    </xf>
    <xf numFmtId="0" fontId="28" fillId="6" borderId="2" xfId="0" applyNumberFormat="1"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6" fillId="16" borderId="8" xfId="0" applyFont="1" applyFill="1" applyBorder="1" applyAlignment="1">
      <alignment horizontal="center" vertical="center" wrapText="1"/>
    </xf>
    <xf numFmtId="0" fontId="16"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23" fillId="17" borderId="0" xfId="0" applyFont="1" applyFill="1" applyAlignment="1">
      <alignment horizontal="center" vertical="center" wrapText="1"/>
    </xf>
    <xf numFmtId="1" fontId="23" fillId="17" borderId="0" xfId="0" applyNumberFormat="1" applyFont="1" applyFill="1" applyAlignment="1">
      <alignment horizontal="center" vertical="center" wrapText="1"/>
    </xf>
    <xf numFmtId="0" fontId="18" fillId="17" borderId="4" xfId="0" applyFont="1" applyFill="1" applyBorder="1" applyAlignment="1">
      <alignment horizontal="center" vertical="center" wrapText="1"/>
    </xf>
    <xf numFmtId="0" fontId="21" fillId="17" borderId="9"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8" borderId="9" xfId="0" applyFont="1" applyFill="1" applyBorder="1" applyAlignment="1">
      <alignment horizontal="center" vertical="center" wrapText="1"/>
    </xf>
    <xf numFmtId="0" fontId="7" fillId="14" borderId="9" xfId="0" applyFont="1" applyFill="1" applyBorder="1" applyAlignment="1">
      <alignment horizontal="center" vertical="center"/>
    </xf>
    <xf numFmtId="0" fontId="7" fillId="19" borderId="8" xfId="0" applyFont="1" applyFill="1" applyBorder="1" applyAlignment="1">
      <alignment horizontal="center" vertical="center"/>
    </xf>
    <xf numFmtId="0" fontId="21" fillId="19" borderId="0" xfId="0" applyFont="1" applyFill="1" applyAlignment="1">
      <alignment horizontal="center" vertical="center"/>
    </xf>
    <xf numFmtId="0" fontId="17" fillId="18" borderId="4" xfId="0" applyFont="1" applyFill="1" applyBorder="1" applyAlignment="1">
      <alignment horizontal="center" vertical="center" wrapText="1"/>
    </xf>
    <xf numFmtId="0" fontId="21" fillId="20" borderId="9" xfId="0" applyFont="1" applyFill="1" applyBorder="1" applyAlignment="1">
      <alignment horizontal="center" vertical="center" wrapText="1"/>
    </xf>
    <xf numFmtId="0" fontId="21" fillId="20" borderId="9" xfId="0" applyFont="1" applyFill="1" applyBorder="1" applyAlignment="1">
      <alignment horizontal="center" vertical="center"/>
    </xf>
    <xf numFmtId="0" fontId="20" fillId="21"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12" borderId="1" xfId="0" applyFont="1" applyFill="1" applyBorder="1" applyAlignment="1">
      <alignment horizontal="center" vertical="center"/>
    </xf>
    <xf numFmtId="0" fontId="6" fillId="12" borderId="1" xfId="0" applyFont="1" applyFill="1" applyBorder="1" applyAlignment="1">
      <alignment horizontal="center" vertical="center"/>
    </xf>
    <xf numFmtId="0" fontId="28" fillId="0" borderId="2" xfId="0" applyFont="1" applyBorder="1" applyAlignment="1">
      <alignment horizontal="center" vertical="center" wrapText="1"/>
    </xf>
    <xf numFmtId="2" fontId="28" fillId="0" borderId="2" xfId="0" applyNumberFormat="1" applyFont="1" applyBorder="1" applyAlignment="1">
      <alignment horizontal="center" vertical="center" wrapText="1"/>
    </xf>
    <xf numFmtId="0" fontId="0" fillId="0" borderId="1" xfId="0" applyFont="1" applyFill="1" applyBorder="1" applyAlignment="1">
      <alignment horizontal="center" vertical="center"/>
    </xf>
    <xf numFmtId="1" fontId="8" fillId="0" borderId="1" xfId="0" applyNumberFormat="1" applyFont="1" applyBorder="1" applyAlignment="1">
      <alignment horizontal="center" vertical="center"/>
    </xf>
    <xf numFmtId="1" fontId="8" fillId="0" borderId="4" xfId="0" applyNumberFormat="1" applyFont="1" applyBorder="1" applyAlignment="1">
      <alignment horizontal="center" vertical="center"/>
    </xf>
    <xf numFmtId="0" fontId="19" fillId="9"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1" fillId="0" borderId="0" xfId="0" applyFont="1"/>
    <xf numFmtId="0" fontId="1" fillId="0" borderId="0" xfId="0" applyFont="1" applyAlignment="1">
      <alignment wrapText="1"/>
    </xf>
    <xf numFmtId="1" fontId="19" fillId="9"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xf>
    <xf numFmtId="1" fontId="32" fillId="0" borderId="1" xfId="0" applyNumberFormat="1" applyFont="1" applyFill="1" applyBorder="1" applyAlignment="1">
      <alignment horizontal="center" vertical="center" wrapText="1"/>
    </xf>
    <xf numFmtId="0" fontId="20" fillId="12" borderId="1" xfId="0" applyFont="1" applyFill="1" applyBorder="1" applyAlignment="1">
      <alignment horizontal="center" vertical="center" wrapText="1"/>
    </xf>
    <xf numFmtId="0" fontId="34"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34"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8" xfId="0" applyFont="1" applyBorder="1" applyAlignment="1">
      <alignment horizontal="center" vertical="center" wrapText="1"/>
    </xf>
    <xf numFmtId="0" fontId="36"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8" xfId="0" applyFont="1" applyBorder="1" applyAlignment="1">
      <alignment horizontal="center" vertical="center" wrapText="1"/>
    </xf>
  </cellXfs>
  <cellStyles count="2">
    <cellStyle name="Accent1" xfId="1" builtinId="29"/>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K178"/>
  <sheetViews>
    <sheetView topLeftCell="A11" zoomScale="98" zoomScaleNormal="98" workbookViewId="0">
      <pane ySplit="2004" topLeftCell="A52"/>
      <selection activeCell="A13" sqref="A13"/>
      <selection pane="bottomLeft" activeCell="G179" sqref="G179"/>
    </sheetView>
  </sheetViews>
  <sheetFormatPr baseColWidth="10" defaultColWidth="11.44140625" defaultRowHeight="14.4"/>
  <cols>
    <col min="1" max="1" width="35.44140625" style="63" customWidth="1"/>
    <col min="2" max="2" width="25.33203125" style="17" customWidth="1"/>
    <col min="3" max="3" width="93.109375" style="47" customWidth="1"/>
    <col min="4" max="4" width="28.33203125" style="17" customWidth="1"/>
    <col min="5" max="5" width="22.44140625" style="17" customWidth="1"/>
    <col min="6" max="6" width="18.6640625" style="17" customWidth="1"/>
    <col min="7" max="7" width="19.6640625" style="17" customWidth="1"/>
    <col min="8" max="8" width="15" style="17" customWidth="1"/>
    <col min="9" max="9" width="19.6640625" style="17" customWidth="1"/>
    <col min="10" max="10" width="27.6640625" style="17" customWidth="1"/>
    <col min="11" max="11" width="30" style="17" customWidth="1"/>
    <col min="12" max="12" width="21.77734375" style="17" customWidth="1"/>
    <col min="13" max="13" width="29.33203125" style="17" customWidth="1"/>
    <col min="14" max="14" width="23.77734375" style="17" customWidth="1"/>
    <col min="15" max="15" width="24.44140625" style="17" customWidth="1"/>
    <col min="16" max="16" width="76.77734375" style="17" customWidth="1"/>
    <col min="17" max="17" width="21" style="17" customWidth="1"/>
    <col min="18" max="18" width="26.33203125" style="17" customWidth="1"/>
    <col min="19" max="16384" width="11.44140625" style="17"/>
  </cols>
  <sheetData>
    <row r="1" spans="1:687" s="43" customFormat="1" ht="28.8">
      <c r="A1" s="2" t="s">
        <v>96</v>
      </c>
      <c r="B1" s="2" t="s">
        <v>97</v>
      </c>
      <c r="C1" s="2" t="s">
        <v>98</v>
      </c>
      <c r="D1" s="3" t="s">
        <v>4</v>
      </c>
      <c r="E1" s="4" t="s">
        <v>3</v>
      </c>
      <c r="F1" s="4" t="s">
        <v>2</v>
      </c>
      <c r="G1" s="4" t="s">
        <v>0</v>
      </c>
      <c r="H1" s="4" t="s">
        <v>1</v>
      </c>
      <c r="I1" s="4" t="s">
        <v>238</v>
      </c>
      <c r="J1" s="2" t="s">
        <v>99</v>
      </c>
      <c r="K1" s="2" t="s">
        <v>100</v>
      </c>
      <c r="L1" s="2" t="s">
        <v>101</v>
      </c>
      <c r="M1" s="2" t="s">
        <v>199</v>
      </c>
      <c r="N1" s="7" t="s">
        <v>200</v>
      </c>
      <c r="O1" s="7" t="s">
        <v>104</v>
      </c>
      <c r="P1" s="8" t="s">
        <v>105</v>
      </c>
      <c r="Q1" s="8" t="s">
        <v>106</v>
      </c>
      <c r="R1" s="8" t="s">
        <v>237</v>
      </c>
    </row>
    <row r="2" spans="1:687" ht="75" customHeight="1">
      <c r="A2" s="121" t="str">
        <f ca="1">RIGHT(CELL("filename",A$1),LEN(CELL("filename",A$1))-SEARCH("]",CELL("filename",A$1),1))</f>
        <v>M2 Info S3 Ingénierie (FISE)</v>
      </c>
      <c r="B2" s="49"/>
      <c r="C2" s="49" t="s">
        <v>312</v>
      </c>
      <c r="D2" s="49" t="s">
        <v>297</v>
      </c>
      <c r="E2" s="97">
        <f>SUM(F2:H2)</f>
        <v>361</v>
      </c>
      <c r="F2" s="97">
        <f>F3+F51+F174+F177+F7+F112</f>
        <v>126</v>
      </c>
      <c r="G2" s="97">
        <f>G3+G51+G174+G177+G7+G112</f>
        <v>235</v>
      </c>
      <c r="H2" s="97">
        <f>H3+H51+H174+H177+H7+H112</f>
        <v>0</v>
      </c>
      <c r="I2" s="97">
        <f>I3+I51+I174+I177+I7+I112</f>
        <v>150</v>
      </c>
      <c r="J2" s="48"/>
      <c r="K2" s="97">
        <f>K3+K51+K174+K177+K7+K112</f>
        <v>30</v>
      </c>
      <c r="L2" s="49"/>
      <c r="M2" s="49"/>
      <c r="N2" s="59"/>
      <c r="O2" s="59"/>
      <c r="P2" s="59"/>
      <c r="Q2" s="59"/>
      <c r="R2" s="59"/>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c r="ON2" s="44"/>
      <c r="OO2" s="44"/>
      <c r="OP2" s="44"/>
      <c r="OQ2" s="44"/>
      <c r="OR2" s="44"/>
      <c r="OS2" s="44"/>
      <c r="OT2" s="44"/>
      <c r="OU2" s="44"/>
      <c r="OV2" s="44"/>
      <c r="OW2" s="44"/>
      <c r="OX2" s="44"/>
      <c r="OY2" s="44"/>
      <c r="OZ2" s="44"/>
      <c r="PA2" s="44"/>
      <c r="PB2" s="44"/>
      <c r="PC2" s="44"/>
      <c r="PD2" s="44"/>
      <c r="PE2" s="44"/>
      <c r="PF2" s="44"/>
      <c r="PG2" s="44"/>
      <c r="PH2" s="44"/>
      <c r="PI2" s="44"/>
      <c r="PJ2" s="44"/>
      <c r="PK2" s="44"/>
      <c r="PL2" s="44"/>
      <c r="PM2" s="44"/>
      <c r="PN2" s="44"/>
      <c r="PO2" s="44"/>
      <c r="PP2" s="44"/>
      <c r="PQ2" s="44"/>
      <c r="PR2" s="44"/>
      <c r="PS2" s="44"/>
      <c r="PT2" s="44"/>
      <c r="PU2" s="44"/>
      <c r="PV2" s="44"/>
      <c r="PW2" s="44"/>
      <c r="PX2" s="44"/>
      <c r="PY2" s="44"/>
      <c r="PZ2" s="44"/>
      <c r="QA2" s="44"/>
      <c r="QB2" s="44"/>
      <c r="QC2" s="44"/>
      <c r="QD2" s="44"/>
      <c r="QE2" s="44"/>
      <c r="QF2" s="44"/>
      <c r="QG2" s="44"/>
      <c r="QH2" s="44"/>
      <c r="QI2" s="44"/>
      <c r="QJ2" s="44"/>
      <c r="QK2" s="44"/>
      <c r="QL2" s="44"/>
      <c r="QM2" s="44"/>
      <c r="QN2" s="44"/>
      <c r="QO2" s="44"/>
      <c r="QP2" s="44"/>
      <c r="QQ2" s="44"/>
      <c r="QR2" s="44"/>
      <c r="QS2" s="44"/>
      <c r="QT2" s="44"/>
      <c r="QU2" s="44"/>
      <c r="QV2" s="44"/>
      <c r="QW2" s="44"/>
      <c r="QX2" s="44"/>
      <c r="QY2" s="44"/>
      <c r="QZ2" s="44"/>
      <c r="RA2" s="44"/>
      <c r="RB2" s="44"/>
      <c r="RC2" s="44"/>
      <c r="RD2" s="44"/>
      <c r="RE2" s="44"/>
      <c r="RF2" s="44"/>
      <c r="RG2" s="44"/>
      <c r="RH2" s="44"/>
      <c r="RI2" s="44"/>
      <c r="RJ2" s="44"/>
      <c r="RK2" s="44"/>
      <c r="RL2" s="44"/>
      <c r="RM2" s="44"/>
      <c r="RN2" s="44"/>
      <c r="RO2" s="44"/>
      <c r="RP2" s="44"/>
      <c r="RQ2" s="44"/>
      <c r="RR2" s="44"/>
      <c r="RS2" s="44"/>
      <c r="RT2" s="44"/>
      <c r="RU2" s="44"/>
      <c r="RV2" s="44"/>
      <c r="RW2" s="44"/>
      <c r="RX2" s="44"/>
      <c r="RY2" s="44"/>
      <c r="RZ2" s="44"/>
      <c r="SA2" s="44"/>
      <c r="SB2" s="44"/>
      <c r="SC2" s="44"/>
      <c r="SD2" s="44"/>
      <c r="SE2" s="44"/>
      <c r="SF2" s="44"/>
      <c r="SG2" s="44"/>
      <c r="SH2" s="44"/>
      <c r="SI2" s="44"/>
      <c r="SJ2" s="44"/>
      <c r="SK2" s="44"/>
      <c r="SL2" s="44"/>
      <c r="SM2" s="44"/>
      <c r="SN2" s="44"/>
      <c r="SO2" s="44"/>
      <c r="SP2" s="44"/>
      <c r="SQ2" s="44"/>
      <c r="SR2" s="44"/>
      <c r="SS2" s="44"/>
      <c r="ST2" s="44"/>
      <c r="SU2" s="44"/>
      <c r="SV2" s="44"/>
      <c r="SW2" s="44"/>
      <c r="SX2" s="44"/>
      <c r="SY2" s="44"/>
      <c r="SZ2" s="44"/>
      <c r="TA2" s="44"/>
      <c r="TB2" s="44"/>
      <c r="TC2" s="44"/>
      <c r="TD2" s="44"/>
      <c r="TE2" s="44"/>
      <c r="TF2" s="44"/>
      <c r="TG2" s="44"/>
      <c r="TH2" s="44"/>
      <c r="TI2" s="44"/>
      <c r="TJ2" s="44"/>
      <c r="TK2" s="44"/>
      <c r="TL2" s="44"/>
      <c r="TM2" s="44"/>
      <c r="TN2" s="44"/>
      <c r="TO2" s="44"/>
      <c r="TP2" s="44"/>
      <c r="TQ2" s="44"/>
      <c r="TR2" s="44"/>
      <c r="TS2" s="44"/>
      <c r="TT2" s="44"/>
      <c r="TU2" s="44"/>
      <c r="TV2" s="44"/>
      <c r="TW2" s="44"/>
      <c r="TX2" s="44"/>
      <c r="TY2" s="44"/>
      <c r="TZ2" s="44"/>
      <c r="UA2" s="44"/>
      <c r="UB2" s="44"/>
      <c r="UC2" s="44"/>
      <c r="UD2" s="44"/>
      <c r="UE2" s="44"/>
      <c r="UF2" s="44"/>
      <c r="UG2" s="44"/>
      <c r="UH2" s="44"/>
      <c r="UI2" s="44"/>
      <c r="UJ2" s="44"/>
      <c r="UK2" s="44"/>
      <c r="UL2" s="44"/>
      <c r="UM2" s="44"/>
      <c r="UN2" s="44"/>
      <c r="UO2" s="44"/>
      <c r="UP2" s="44"/>
      <c r="UQ2" s="44"/>
      <c r="UR2" s="44"/>
      <c r="US2" s="44"/>
      <c r="UT2" s="44"/>
      <c r="UU2" s="44"/>
      <c r="UV2" s="44"/>
      <c r="UW2" s="44"/>
      <c r="UX2" s="44"/>
      <c r="UY2" s="44"/>
      <c r="UZ2" s="44"/>
      <c r="VA2" s="44"/>
      <c r="VB2" s="44"/>
      <c r="VC2" s="44"/>
      <c r="VD2" s="44"/>
      <c r="VE2" s="44"/>
      <c r="VF2" s="44"/>
      <c r="VG2" s="44"/>
      <c r="VH2" s="44"/>
      <c r="VI2" s="44"/>
      <c r="VJ2" s="44"/>
      <c r="VK2" s="44"/>
      <c r="VL2" s="44"/>
      <c r="VM2" s="44"/>
      <c r="VN2" s="44"/>
      <c r="VO2" s="44"/>
      <c r="VP2" s="44"/>
      <c r="VQ2" s="44"/>
      <c r="VR2" s="44"/>
      <c r="VS2" s="44"/>
      <c r="VT2" s="44"/>
      <c r="VU2" s="44"/>
      <c r="VV2" s="44"/>
      <c r="VW2" s="44"/>
      <c r="VX2" s="44"/>
      <c r="VY2" s="44"/>
      <c r="VZ2" s="44"/>
      <c r="WA2" s="44"/>
      <c r="WB2" s="44"/>
      <c r="WC2" s="44"/>
      <c r="WD2" s="44"/>
      <c r="WE2" s="44"/>
      <c r="WF2" s="44"/>
      <c r="WG2" s="44"/>
      <c r="WH2" s="44"/>
      <c r="WI2" s="44"/>
      <c r="WJ2" s="44"/>
      <c r="WK2" s="44"/>
      <c r="WL2" s="44"/>
      <c r="WM2" s="44"/>
      <c r="WN2" s="44"/>
      <c r="WO2" s="44"/>
      <c r="WP2" s="44"/>
      <c r="WQ2" s="44"/>
      <c r="WR2" s="44"/>
      <c r="WS2" s="44"/>
      <c r="WT2" s="44"/>
      <c r="WU2" s="44"/>
      <c r="WV2" s="44"/>
      <c r="WW2" s="44"/>
      <c r="WX2" s="44"/>
      <c r="WY2" s="44"/>
      <c r="WZ2" s="44"/>
      <c r="XA2" s="44"/>
      <c r="XB2" s="44"/>
      <c r="XC2" s="44"/>
      <c r="XD2" s="44"/>
      <c r="XE2" s="44"/>
      <c r="XF2" s="44"/>
      <c r="XG2" s="44"/>
      <c r="XH2" s="44"/>
      <c r="XI2" s="44"/>
      <c r="XJ2" s="44"/>
      <c r="XK2" s="44"/>
      <c r="XL2" s="44"/>
      <c r="XM2" s="44"/>
      <c r="XN2" s="44"/>
      <c r="XO2" s="44"/>
      <c r="XP2" s="44"/>
      <c r="XQ2" s="44"/>
      <c r="XR2" s="44"/>
      <c r="XS2" s="44"/>
      <c r="XT2" s="44"/>
      <c r="XU2" s="44"/>
      <c r="XV2" s="44"/>
      <c r="XW2" s="44"/>
      <c r="XX2" s="44"/>
      <c r="XY2" s="44"/>
      <c r="XZ2" s="44"/>
      <c r="YA2" s="44"/>
      <c r="YB2" s="44"/>
      <c r="YC2" s="44"/>
      <c r="YD2" s="44"/>
      <c r="YE2" s="44"/>
      <c r="YF2" s="44"/>
      <c r="YG2" s="44"/>
      <c r="YH2" s="44"/>
      <c r="YI2" s="44"/>
      <c r="YJ2" s="44"/>
      <c r="YK2" s="44"/>
      <c r="YL2" s="44"/>
      <c r="YM2" s="44"/>
      <c r="YN2" s="44"/>
      <c r="YO2" s="44"/>
      <c r="YP2" s="44"/>
      <c r="YQ2" s="44"/>
      <c r="YR2" s="44"/>
      <c r="YS2" s="44"/>
      <c r="YT2" s="44"/>
      <c r="YU2" s="44"/>
      <c r="YV2" s="44"/>
      <c r="YW2" s="44"/>
      <c r="YX2" s="44"/>
      <c r="YY2" s="44"/>
      <c r="YZ2" s="44"/>
      <c r="ZA2" s="44"/>
      <c r="ZB2" s="44"/>
      <c r="ZC2" s="44"/>
      <c r="ZD2" s="44"/>
      <c r="ZE2" s="44"/>
      <c r="ZF2" s="44"/>
      <c r="ZG2" s="44"/>
      <c r="ZH2" s="44"/>
      <c r="ZI2" s="44"/>
      <c r="ZJ2" s="44"/>
      <c r="ZK2" s="44"/>
    </row>
    <row r="3" spans="1:687" s="43" customFormat="1" ht="40.049999999999997" customHeight="1">
      <c r="A3" s="16" t="s">
        <v>107</v>
      </c>
      <c r="B3" s="168"/>
      <c r="C3" s="93" t="s">
        <v>239</v>
      </c>
      <c r="D3" s="13" t="s">
        <v>273</v>
      </c>
      <c r="E3" s="13">
        <f>SUM(F3:I3)</f>
        <v>84</v>
      </c>
      <c r="F3" s="14">
        <f>SUM(F4:F6)</f>
        <v>36</v>
      </c>
      <c r="G3" s="14">
        <f t="shared" ref="G3" si="0">SUM(G4:G6)</f>
        <v>48</v>
      </c>
      <c r="H3" s="14">
        <f t="shared" ref="H3" si="1">SUM(H4:H6)</f>
        <v>0</v>
      </c>
      <c r="I3" s="14">
        <f t="shared" ref="I3" si="2">SUM(I4:I6)</f>
        <v>0</v>
      </c>
      <c r="J3" s="12"/>
      <c r="K3" s="12">
        <v>6</v>
      </c>
      <c r="L3" s="12"/>
      <c r="M3" s="12"/>
      <c r="N3" s="60" t="s">
        <v>110</v>
      </c>
      <c r="O3" s="60" t="s">
        <v>286</v>
      </c>
      <c r="P3" s="60" t="s">
        <v>300</v>
      </c>
      <c r="Q3" s="60">
        <v>27</v>
      </c>
      <c r="R3" s="60"/>
    </row>
    <row r="4" spans="1:687">
      <c r="A4" s="22" t="s">
        <v>108</v>
      </c>
      <c r="B4" s="50" t="s">
        <v>156</v>
      </c>
      <c r="C4" s="50" t="s">
        <v>155</v>
      </c>
      <c r="D4" s="51" t="s">
        <v>15</v>
      </c>
      <c r="E4" s="51"/>
      <c r="F4" s="61">
        <v>12</v>
      </c>
      <c r="G4" s="61">
        <v>16</v>
      </c>
      <c r="H4" s="51"/>
      <c r="I4" s="61"/>
      <c r="J4" s="22">
        <v>2</v>
      </c>
      <c r="K4" s="22"/>
      <c r="L4" s="22">
        <v>2</v>
      </c>
      <c r="M4" s="22" t="s">
        <v>110</v>
      </c>
      <c r="N4" s="53"/>
      <c r="O4" s="53" t="s">
        <v>114</v>
      </c>
      <c r="P4" s="42" t="s">
        <v>299</v>
      </c>
      <c r="Q4" s="53">
        <v>27</v>
      </c>
      <c r="R4" s="42"/>
    </row>
    <row r="5" spans="1:687">
      <c r="A5" s="22" t="s">
        <v>108</v>
      </c>
      <c r="B5" s="50" t="s">
        <v>154</v>
      </c>
      <c r="C5" s="50" t="s">
        <v>157</v>
      </c>
      <c r="D5" s="51" t="s">
        <v>15</v>
      </c>
      <c r="E5" s="51"/>
      <c r="F5" s="61">
        <v>12</v>
      </c>
      <c r="G5" s="61">
        <v>16</v>
      </c>
      <c r="H5" s="51"/>
      <c r="I5" s="61"/>
      <c r="J5" s="22">
        <v>2</v>
      </c>
      <c r="K5" s="22"/>
      <c r="L5" s="22">
        <v>2</v>
      </c>
      <c r="M5" s="22" t="s">
        <v>110</v>
      </c>
      <c r="N5" s="53"/>
      <c r="O5" s="53" t="s">
        <v>114</v>
      </c>
      <c r="P5" s="42" t="s">
        <v>301</v>
      </c>
      <c r="Q5" s="53">
        <v>27</v>
      </c>
      <c r="R5" s="42"/>
    </row>
    <row r="6" spans="1:687">
      <c r="A6" s="22" t="s">
        <v>108</v>
      </c>
      <c r="B6" s="22" t="s">
        <v>159</v>
      </c>
      <c r="C6" s="22" t="s">
        <v>20</v>
      </c>
      <c r="D6" s="51" t="s">
        <v>21</v>
      </c>
      <c r="E6" s="51"/>
      <c r="F6" s="61">
        <v>12</v>
      </c>
      <c r="G6" s="61">
        <v>16</v>
      </c>
      <c r="H6" s="51"/>
      <c r="I6" s="61"/>
      <c r="J6" s="22">
        <v>2</v>
      </c>
      <c r="K6" s="22"/>
      <c r="L6" s="22">
        <v>2</v>
      </c>
      <c r="M6" s="22" t="s">
        <v>110</v>
      </c>
      <c r="N6" s="53"/>
      <c r="O6" s="53" t="s">
        <v>114</v>
      </c>
      <c r="P6" s="42" t="s">
        <v>301</v>
      </c>
      <c r="Q6" s="53">
        <v>27</v>
      </c>
      <c r="R6" s="42"/>
    </row>
    <row r="7" spans="1:687" s="43" customFormat="1" ht="40.049999999999997" customHeight="1">
      <c r="A7" s="16" t="s">
        <v>107</v>
      </c>
      <c r="B7" s="168"/>
      <c r="C7" s="93" t="s">
        <v>272</v>
      </c>
      <c r="D7" s="13" t="s">
        <v>273</v>
      </c>
      <c r="E7" s="13">
        <f>SUM(F7:I7)</f>
        <v>84</v>
      </c>
      <c r="F7" s="14">
        <f>SUM(F8:F10)</f>
        <v>36</v>
      </c>
      <c r="G7" s="14">
        <f t="shared" ref="G7" si="3">SUM(G8:G10)</f>
        <v>48</v>
      </c>
      <c r="H7" s="14">
        <f t="shared" ref="H7" si="4">SUM(H8:H10)</f>
        <v>0</v>
      </c>
      <c r="I7" s="14">
        <f t="shared" ref="I7" si="5">SUM(I8:I10)</f>
        <v>0</v>
      </c>
      <c r="J7" s="12"/>
      <c r="K7" s="12">
        <v>6</v>
      </c>
      <c r="L7" s="12"/>
      <c r="M7" s="12"/>
      <c r="N7" s="60" t="s">
        <v>110</v>
      </c>
      <c r="O7" s="60" t="s">
        <v>286</v>
      </c>
      <c r="P7" s="60" t="s">
        <v>300</v>
      </c>
      <c r="Q7" s="60">
        <v>27</v>
      </c>
      <c r="R7" s="60"/>
    </row>
    <row r="8" spans="1:687" ht="28.8">
      <c r="A8" s="22" t="s">
        <v>108</v>
      </c>
      <c r="B8" s="39" t="s">
        <v>153</v>
      </c>
      <c r="C8" s="22" t="s">
        <v>18</v>
      </c>
      <c r="D8" s="51" t="s">
        <v>95</v>
      </c>
      <c r="E8" s="51"/>
      <c r="F8" s="61">
        <v>12</v>
      </c>
      <c r="G8" s="61">
        <v>16</v>
      </c>
      <c r="H8" s="51"/>
      <c r="I8" s="61"/>
      <c r="J8" s="22">
        <v>2</v>
      </c>
      <c r="K8" s="22"/>
      <c r="L8" s="22">
        <v>2</v>
      </c>
      <c r="M8" s="22" t="s">
        <v>110</v>
      </c>
      <c r="N8" s="53"/>
      <c r="O8" s="53" t="s">
        <v>114</v>
      </c>
      <c r="P8" s="42" t="s">
        <v>302</v>
      </c>
      <c r="Q8" s="53">
        <v>27</v>
      </c>
      <c r="R8" s="42"/>
    </row>
    <row r="9" spans="1:687">
      <c r="A9" s="22" t="s">
        <v>108</v>
      </c>
      <c r="B9" s="22" t="s">
        <v>158</v>
      </c>
      <c r="C9" s="22" t="s">
        <v>19</v>
      </c>
      <c r="D9" s="51" t="s">
        <v>278</v>
      </c>
      <c r="E9" s="51"/>
      <c r="F9" s="61">
        <v>12</v>
      </c>
      <c r="G9" s="61">
        <v>16</v>
      </c>
      <c r="H9" s="51"/>
      <c r="I9" s="61"/>
      <c r="J9" s="22">
        <v>2</v>
      </c>
      <c r="K9" s="22"/>
      <c r="L9" s="22">
        <v>2</v>
      </c>
      <c r="M9" s="22" t="s">
        <v>110</v>
      </c>
      <c r="N9" s="53"/>
      <c r="O9" s="53" t="s">
        <v>114</v>
      </c>
      <c r="P9" s="42" t="s">
        <v>301</v>
      </c>
      <c r="Q9" s="53">
        <v>27</v>
      </c>
      <c r="R9" s="42"/>
    </row>
    <row r="10" spans="1:687">
      <c r="A10" s="22" t="s">
        <v>108</v>
      </c>
      <c r="B10" s="22" t="s">
        <v>160</v>
      </c>
      <c r="C10" s="22" t="s">
        <v>22</v>
      </c>
      <c r="D10" s="51" t="s">
        <v>273</v>
      </c>
      <c r="E10" s="51"/>
      <c r="F10" s="61">
        <v>12</v>
      </c>
      <c r="G10" s="61">
        <v>16</v>
      </c>
      <c r="H10" s="51"/>
      <c r="I10" s="61"/>
      <c r="J10" s="22">
        <v>2</v>
      </c>
      <c r="K10" s="22"/>
      <c r="L10" s="22">
        <v>2</v>
      </c>
      <c r="M10" s="22" t="s">
        <v>110</v>
      </c>
      <c r="N10" s="53"/>
      <c r="O10" s="53" t="s">
        <v>114</v>
      </c>
      <c r="P10" s="42" t="s">
        <v>301</v>
      </c>
      <c r="Q10" s="53">
        <v>27</v>
      </c>
      <c r="R10" s="42"/>
    </row>
    <row r="11" spans="1:687" s="43" customFormat="1" ht="40.049999999999997" customHeight="1">
      <c r="A11" s="16" t="s">
        <v>107</v>
      </c>
      <c r="B11" s="168"/>
      <c r="C11" s="93" t="s">
        <v>241</v>
      </c>
      <c r="D11" s="13" t="s">
        <v>292</v>
      </c>
      <c r="E11" s="13">
        <f>SUM(F11:I11)</f>
        <v>84</v>
      </c>
      <c r="F11" s="14">
        <f>SUM(F12:F14)</f>
        <v>36</v>
      </c>
      <c r="G11" s="14">
        <f t="shared" ref="G11" si="6">SUM(G12:G14)</f>
        <v>48</v>
      </c>
      <c r="H11" s="14">
        <f t="shared" ref="H11" si="7">SUM(H12:H14)</f>
        <v>0</v>
      </c>
      <c r="I11" s="14">
        <f t="shared" ref="I11" si="8">SUM(I12:I14)</f>
        <v>0</v>
      </c>
      <c r="J11" s="12"/>
      <c r="K11" s="12">
        <v>6</v>
      </c>
      <c r="L11" s="12"/>
      <c r="M11" s="12"/>
      <c r="N11" s="60" t="s">
        <v>110</v>
      </c>
      <c r="O11" s="60" t="s">
        <v>286</v>
      </c>
      <c r="P11" s="60" t="s">
        <v>300</v>
      </c>
      <c r="Q11" s="60">
        <v>27</v>
      </c>
      <c r="R11" s="60"/>
    </row>
    <row r="12" spans="1:687">
      <c r="A12" s="22" t="s">
        <v>108</v>
      </c>
      <c r="B12" s="22" t="s">
        <v>169</v>
      </c>
      <c r="C12" s="22" t="s">
        <v>25</v>
      </c>
      <c r="D12" s="51" t="s">
        <v>26</v>
      </c>
      <c r="E12" s="51"/>
      <c r="F12" s="61">
        <v>12</v>
      </c>
      <c r="G12" s="61">
        <v>16</v>
      </c>
      <c r="H12" s="51"/>
      <c r="I12" s="61"/>
      <c r="J12" s="22">
        <v>2</v>
      </c>
      <c r="K12" s="22"/>
      <c r="L12" s="22">
        <v>2</v>
      </c>
      <c r="M12" s="22" t="s">
        <v>110</v>
      </c>
      <c r="N12" s="53"/>
      <c r="O12" s="53" t="s">
        <v>114</v>
      </c>
      <c r="P12" s="42" t="s">
        <v>301</v>
      </c>
      <c r="Q12" s="53">
        <v>27</v>
      </c>
      <c r="R12" s="42"/>
    </row>
    <row r="13" spans="1:687">
      <c r="A13" s="22" t="s">
        <v>108</v>
      </c>
      <c r="B13" s="15" t="s">
        <v>190</v>
      </c>
      <c r="C13" s="22" t="s">
        <v>29</v>
      </c>
      <c r="D13" s="51" t="s">
        <v>24</v>
      </c>
      <c r="E13" s="51"/>
      <c r="F13" s="61">
        <v>12</v>
      </c>
      <c r="G13" s="61">
        <v>16</v>
      </c>
      <c r="H13" s="51"/>
      <c r="I13" s="61"/>
      <c r="J13" s="22">
        <v>2</v>
      </c>
      <c r="K13" s="22"/>
      <c r="L13" s="22">
        <v>2</v>
      </c>
      <c r="M13" s="22" t="s">
        <v>110</v>
      </c>
      <c r="N13" s="53"/>
      <c r="O13" s="53" t="s">
        <v>114</v>
      </c>
      <c r="P13" s="42" t="s">
        <v>301</v>
      </c>
      <c r="Q13" s="53">
        <v>27</v>
      </c>
      <c r="R13" s="42"/>
    </row>
    <row r="14" spans="1:687">
      <c r="A14" s="22" t="s">
        <v>108</v>
      </c>
      <c r="B14" s="15" t="s">
        <v>133</v>
      </c>
      <c r="C14" s="22" t="s">
        <v>30</v>
      </c>
      <c r="D14" s="51" t="s">
        <v>28</v>
      </c>
      <c r="E14" s="51"/>
      <c r="F14" s="61">
        <v>12</v>
      </c>
      <c r="G14" s="61">
        <v>16</v>
      </c>
      <c r="H14" s="51"/>
      <c r="I14" s="61"/>
      <c r="J14" s="22">
        <v>2</v>
      </c>
      <c r="K14" s="22"/>
      <c r="L14" s="22">
        <v>2</v>
      </c>
      <c r="M14" s="22" t="s">
        <v>110</v>
      </c>
      <c r="N14" s="53"/>
      <c r="O14" s="53" t="s">
        <v>114</v>
      </c>
      <c r="P14" s="42" t="s">
        <v>303</v>
      </c>
      <c r="Q14" s="53">
        <v>27</v>
      </c>
      <c r="R14" s="42"/>
    </row>
    <row r="15" spans="1:687" s="43" customFormat="1" ht="40.049999999999997" customHeight="1">
      <c r="A15" s="16" t="s">
        <v>107</v>
      </c>
      <c r="B15" s="168"/>
      <c r="C15" s="93" t="s">
        <v>242</v>
      </c>
      <c r="D15" s="13" t="s">
        <v>292</v>
      </c>
      <c r="E15" s="13">
        <f>SUM(F15:I15)</f>
        <v>84</v>
      </c>
      <c r="F15" s="14">
        <f>SUM(F16:F18)</f>
        <v>36</v>
      </c>
      <c r="G15" s="14">
        <f t="shared" ref="G15" si="9">SUM(G16:G18)</f>
        <v>48</v>
      </c>
      <c r="H15" s="14">
        <f t="shared" ref="H15" si="10">SUM(H16:H18)</f>
        <v>0</v>
      </c>
      <c r="I15" s="14">
        <f t="shared" ref="I15" si="11">SUM(I16:I18)</f>
        <v>0</v>
      </c>
      <c r="J15" s="12"/>
      <c r="K15" s="12">
        <v>6</v>
      </c>
      <c r="L15" s="12"/>
      <c r="M15" s="12"/>
      <c r="N15" s="60" t="s">
        <v>110</v>
      </c>
      <c r="O15" s="60" t="s">
        <v>286</v>
      </c>
      <c r="P15" s="60" t="s">
        <v>300</v>
      </c>
      <c r="Q15" s="60">
        <v>27</v>
      </c>
      <c r="R15" s="60"/>
    </row>
    <row r="16" spans="1:687">
      <c r="A16" s="22" t="s">
        <v>108</v>
      </c>
      <c r="B16" s="22" t="s">
        <v>168</v>
      </c>
      <c r="C16" s="22" t="s">
        <v>23</v>
      </c>
      <c r="D16" s="51" t="s">
        <v>24</v>
      </c>
      <c r="E16" s="51"/>
      <c r="F16" s="61">
        <v>12</v>
      </c>
      <c r="G16" s="61">
        <v>16</v>
      </c>
      <c r="H16" s="51"/>
      <c r="I16" s="61"/>
      <c r="J16" s="22">
        <v>2</v>
      </c>
      <c r="K16" s="22"/>
      <c r="L16" s="22">
        <v>2</v>
      </c>
      <c r="M16" s="22" t="s">
        <v>110</v>
      </c>
      <c r="N16" s="53"/>
      <c r="O16" s="53" t="s">
        <v>114</v>
      </c>
      <c r="P16" s="42" t="s">
        <v>301</v>
      </c>
      <c r="Q16" s="53">
        <v>27</v>
      </c>
      <c r="R16" s="42"/>
    </row>
    <row r="17" spans="1:18">
      <c r="A17" s="22" t="s">
        <v>108</v>
      </c>
      <c r="B17" s="15" t="s">
        <v>185</v>
      </c>
      <c r="C17" s="22" t="s">
        <v>27</v>
      </c>
      <c r="D17" s="51" t="s">
        <v>28</v>
      </c>
      <c r="E17" s="51"/>
      <c r="F17" s="61">
        <v>12</v>
      </c>
      <c r="G17" s="61">
        <v>16</v>
      </c>
      <c r="H17" s="51"/>
      <c r="I17" s="61"/>
      <c r="J17" s="22">
        <v>2</v>
      </c>
      <c r="K17" s="22"/>
      <c r="L17" s="22">
        <v>2</v>
      </c>
      <c r="M17" s="22" t="s">
        <v>110</v>
      </c>
      <c r="N17" s="53"/>
      <c r="O17" s="53" t="s">
        <v>114</v>
      </c>
      <c r="P17" s="42" t="s">
        <v>301</v>
      </c>
      <c r="Q17" s="53">
        <v>27</v>
      </c>
      <c r="R17" s="42"/>
    </row>
    <row r="18" spans="1:18">
      <c r="A18" s="22" t="s">
        <v>108</v>
      </c>
      <c r="B18" s="15" t="s">
        <v>213</v>
      </c>
      <c r="C18" s="22" t="s">
        <v>31</v>
      </c>
      <c r="D18" s="51" t="s">
        <v>26</v>
      </c>
      <c r="E18" s="51"/>
      <c r="F18" s="61">
        <v>12</v>
      </c>
      <c r="G18" s="61">
        <v>16</v>
      </c>
      <c r="H18" s="51"/>
      <c r="I18" s="61"/>
      <c r="J18" s="22">
        <v>2</v>
      </c>
      <c r="K18" s="22"/>
      <c r="L18" s="22">
        <v>2</v>
      </c>
      <c r="M18" s="22" t="s">
        <v>110</v>
      </c>
      <c r="N18" s="53"/>
      <c r="O18" s="53" t="s">
        <v>114</v>
      </c>
      <c r="P18" s="42" t="s">
        <v>304</v>
      </c>
      <c r="Q18" s="53">
        <v>27</v>
      </c>
      <c r="R18" s="42" t="s">
        <v>262</v>
      </c>
    </row>
    <row r="19" spans="1:18" s="43" customFormat="1" ht="40.049999999999997" customHeight="1">
      <c r="A19" s="16" t="s">
        <v>107</v>
      </c>
      <c r="B19" s="168"/>
      <c r="C19" s="93" t="s">
        <v>289</v>
      </c>
      <c r="D19" s="13" t="s">
        <v>290</v>
      </c>
      <c r="E19" s="13">
        <f>SUM(F19:I19)</f>
        <v>84</v>
      </c>
      <c r="F19" s="14">
        <f>SUM(F20:F22)</f>
        <v>36</v>
      </c>
      <c r="G19" s="14">
        <f t="shared" ref="G19:I19" si="12">SUM(G20:G22)</f>
        <v>48</v>
      </c>
      <c r="H19" s="14">
        <f t="shared" si="12"/>
        <v>0</v>
      </c>
      <c r="I19" s="14">
        <f t="shared" si="12"/>
        <v>0</v>
      </c>
      <c r="J19" s="12"/>
      <c r="K19" s="12">
        <v>6</v>
      </c>
      <c r="L19" s="12"/>
      <c r="M19" s="12"/>
      <c r="N19" s="60" t="s">
        <v>110</v>
      </c>
      <c r="O19" s="60" t="s">
        <v>286</v>
      </c>
      <c r="P19" s="60" t="s">
        <v>300</v>
      </c>
      <c r="Q19" s="60">
        <v>27</v>
      </c>
      <c r="R19" s="60"/>
    </row>
    <row r="20" spans="1:18">
      <c r="A20" s="22" t="s">
        <v>109</v>
      </c>
      <c r="B20" s="50" t="s">
        <v>172</v>
      </c>
      <c r="C20" s="50" t="s">
        <v>171</v>
      </c>
      <c r="D20" s="51" t="s">
        <v>14</v>
      </c>
      <c r="E20" s="51"/>
      <c r="F20" s="61">
        <v>12</v>
      </c>
      <c r="G20" s="61">
        <v>16</v>
      </c>
      <c r="H20" s="51"/>
      <c r="I20" s="61"/>
      <c r="J20" s="22">
        <v>2</v>
      </c>
      <c r="K20" s="22"/>
      <c r="L20" s="22">
        <v>2</v>
      </c>
      <c r="M20" s="22" t="s">
        <v>110</v>
      </c>
      <c r="N20" s="53"/>
      <c r="O20" s="53" t="s">
        <v>114</v>
      </c>
      <c r="P20" s="42" t="s">
        <v>301</v>
      </c>
      <c r="Q20" s="53">
        <v>27</v>
      </c>
      <c r="R20" s="42"/>
    </row>
    <row r="21" spans="1:18">
      <c r="A21" s="22" t="s">
        <v>109</v>
      </c>
      <c r="B21" s="50" t="s">
        <v>170</v>
      </c>
      <c r="C21" s="50" t="s">
        <v>173</v>
      </c>
      <c r="D21" s="51" t="s">
        <v>14</v>
      </c>
      <c r="E21" s="51"/>
      <c r="F21" s="61">
        <v>12</v>
      </c>
      <c r="G21" s="61">
        <v>16</v>
      </c>
      <c r="H21" s="51"/>
      <c r="I21" s="61"/>
      <c r="J21" s="22">
        <v>2</v>
      </c>
      <c r="K21" s="22"/>
      <c r="L21" s="22">
        <v>2</v>
      </c>
      <c r="M21" s="22" t="s">
        <v>110</v>
      </c>
      <c r="N21" s="53"/>
      <c r="O21" s="53" t="s">
        <v>114</v>
      </c>
      <c r="P21" s="42" t="s">
        <v>301</v>
      </c>
      <c r="Q21" s="53">
        <v>27</v>
      </c>
      <c r="R21" s="42"/>
    </row>
    <row r="22" spans="1:18">
      <c r="A22" s="22" t="s">
        <v>109</v>
      </c>
      <c r="B22" s="15" t="s">
        <v>192</v>
      </c>
      <c r="C22" s="50" t="s">
        <v>296</v>
      </c>
      <c r="D22" s="51" t="s">
        <v>16</v>
      </c>
      <c r="E22" s="51"/>
      <c r="F22" s="61">
        <v>12</v>
      </c>
      <c r="G22" s="61">
        <v>16</v>
      </c>
      <c r="H22" s="51"/>
      <c r="I22" s="61"/>
      <c r="J22" s="22">
        <v>2</v>
      </c>
      <c r="K22" s="22"/>
      <c r="L22" s="22">
        <v>2</v>
      </c>
      <c r="M22" s="22" t="s">
        <v>110</v>
      </c>
      <c r="N22" s="53"/>
      <c r="O22" s="53" t="s">
        <v>114</v>
      </c>
      <c r="P22" s="42" t="s">
        <v>301</v>
      </c>
      <c r="Q22" s="53">
        <v>27</v>
      </c>
      <c r="R22" s="42"/>
    </row>
    <row r="23" spans="1:18" s="43" customFormat="1" ht="40.049999999999997" customHeight="1">
      <c r="A23" s="16" t="s">
        <v>107</v>
      </c>
      <c r="B23" s="168"/>
      <c r="C23" s="93" t="s">
        <v>288</v>
      </c>
      <c r="D23" s="13" t="s">
        <v>291</v>
      </c>
      <c r="E23" s="13">
        <f>SUM(F23:I23)</f>
        <v>84</v>
      </c>
      <c r="F23" s="14">
        <f>SUM(F24:F26)</f>
        <v>36</v>
      </c>
      <c r="G23" s="14">
        <f t="shared" ref="G23" si="13">SUM(G24:G26)</f>
        <v>48</v>
      </c>
      <c r="H23" s="14">
        <f t="shared" ref="H23" si="14">SUM(H24:H26)</f>
        <v>0</v>
      </c>
      <c r="I23" s="14">
        <f t="shared" ref="I23" si="15">SUM(I24:I26)</f>
        <v>0</v>
      </c>
      <c r="J23" s="12"/>
      <c r="K23" s="12">
        <v>6</v>
      </c>
      <c r="L23" s="12"/>
      <c r="M23" s="12"/>
      <c r="N23" s="60" t="s">
        <v>110</v>
      </c>
      <c r="O23" s="60" t="s">
        <v>286</v>
      </c>
      <c r="P23" s="60" t="s">
        <v>300</v>
      </c>
      <c r="Q23" s="60">
        <v>27</v>
      </c>
      <c r="R23" s="60"/>
    </row>
    <row r="24" spans="1:18">
      <c r="A24" s="22" t="s">
        <v>109</v>
      </c>
      <c r="B24" s="15" t="s">
        <v>119</v>
      </c>
      <c r="C24" s="50" t="s">
        <v>40</v>
      </c>
      <c r="D24" s="51" t="s">
        <v>14</v>
      </c>
      <c r="E24" s="51"/>
      <c r="F24" s="61">
        <v>12</v>
      </c>
      <c r="G24" s="61">
        <v>16</v>
      </c>
      <c r="H24" s="51"/>
      <c r="I24" s="61"/>
      <c r="J24" s="22">
        <v>2</v>
      </c>
      <c r="K24" s="22"/>
      <c r="L24" s="22">
        <v>2</v>
      </c>
      <c r="M24" s="22" t="s">
        <v>110</v>
      </c>
      <c r="N24" s="53"/>
      <c r="O24" s="53" t="s">
        <v>114</v>
      </c>
      <c r="P24" s="42" t="s">
        <v>305</v>
      </c>
      <c r="Q24" s="53">
        <v>27</v>
      </c>
      <c r="R24" s="42" t="s">
        <v>262</v>
      </c>
    </row>
    <row r="25" spans="1:18">
      <c r="A25" s="22" t="s">
        <v>109</v>
      </c>
      <c r="B25" s="171" t="s">
        <v>181</v>
      </c>
      <c r="C25" s="50" t="s">
        <v>182</v>
      </c>
      <c r="D25" s="51" t="s">
        <v>14</v>
      </c>
      <c r="E25" s="51"/>
      <c r="F25" s="61">
        <v>12</v>
      </c>
      <c r="G25" s="61">
        <v>16</v>
      </c>
      <c r="H25" s="51"/>
      <c r="I25" s="61"/>
      <c r="J25" s="22">
        <v>2</v>
      </c>
      <c r="K25" s="22"/>
      <c r="L25" s="22">
        <v>2</v>
      </c>
      <c r="M25" s="22" t="s">
        <v>110</v>
      </c>
      <c r="N25" s="53"/>
      <c r="O25" s="53" t="s">
        <v>114</v>
      </c>
      <c r="P25" s="42" t="s">
        <v>301</v>
      </c>
      <c r="Q25" s="53">
        <v>27</v>
      </c>
      <c r="R25" s="42"/>
    </row>
    <row r="26" spans="1:18">
      <c r="A26" s="22" t="s">
        <v>109</v>
      </c>
      <c r="B26" s="171" t="s">
        <v>183</v>
      </c>
      <c r="C26" s="50" t="s">
        <v>184</v>
      </c>
      <c r="D26" s="51" t="s">
        <v>14</v>
      </c>
      <c r="E26" s="51"/>
      <c r="F26" s="61">
        <v>12</v>
      </c>
      <c r="G26" s="61">
        <v>16</v>
      </c>
      <c r="H26" s="51"/>
      <c r="I26" s="61"/>
      <c r="J26" s="22">
        <v>2</v>
      </c>
      <c r="K26" s="22"/>
      <c r="L26" s="22">
        <v>2</v>
      </c>
      <c r="M26" s="22" t="s">
        <v>110</v>
      </c>
      <c r="N26" s="53"/>
      <c r="O26" s="53" t="s">
        <v>114</v>
      </c>
      <c r="P26" s="42" t="s">
        <v>301</v>
      </c>
      <c r="Q26" s="53">
        <v>27</v>
      </c>
      <c r="R26" s="42"/>
    </row>
    <row r="27" spans="1:18" s="43" customFormat="1" ht="40.049999999999997" customHeight="1">
      <c r="A27" s="16" t="s">
        <v>107</v>
      </c>
      <c r="B27" s="168"/>
      <c r="C27" s="93" t="s">
        <v>253</v>
      </c>
      <c r="D27" s="13" t="s">
        <v>261</v>
      </c>
      <c r="E27" s="13">
        <f>SUM(F27:I27)</f>
        <v>84</v>
      </c>
      <c r="F27" s="14">
        <f>SUM(F28:F30)</f>
        <v>36</v>
      </c>
      <c r="G27" s="14">
        <f t="shared" ref="G27" si="16">SUM(G28:G30)</f>
        <v>48</v>
      </c>
      <c r="H27" s="14">
        <f t="shared" ref="H27" si="17">SUM(H28:H30)</f>
        <v>0</v>
      </c>
      <c r="I27" s="14">
        <f t="shared" ref="I27" si="18">SUM(I28:I30)</f>
        <v>0</v>
      </c>
      <c r="J27" s="12"/>
      <c r="K27" s="12">
        <v>6</v>
      </c>
      <c r="L27" s="12"/>
      <c r="M27" s="12"/>
      <c r="N27" s="60" t="s">
        <v>110</v>
      </c>
      <c r="O27" s="60" t="s">
        <v>286</v>
      </c>
      <c r="P27" s="60" t="s">
        <v>300</v>
      </c>
      <c r="Q27" s="60">
        <v>27</v>
      </c>
      <c r="R27" s="60"/>
    </row>
    <row r="28" spans="1:18">
      <c r="A28" s="22" t="s">
        <v>108</v>
      </c>
      <c r="B28" s="22" t="s">
        <v>161</v>
      </c>
      <c r="C28" s="22" t="s">
        <v>41</v>
      </c>
      <c r="D28" s="51" t="s">
        <v>42</v>
      </c>
      <c r="E28" s="51"/>
      <c r="F28" s="61">
        <v>12</v>
      </c>
      <c r="G28" s="61">
        <v>16</v>
      </c>
      <c r="H28" s="51"/>
      <c r="I28" s="61"/>
      <c r="J28" s="22">
        <v>2</v>
      </c>
      <c r="K28" s="22"/>
      <c r="L28" s="22">
        <v>2</v>
      </c>
      <c r="M28" s="22" t="s">
        <v>110</v>
      </c>
      <c r="N28" s="53"/>
      <c r="O28" s="53" t="s">
        <v>114</v>
      </c>
      <c r="P28" s="42" t="s">
        <v>301</v>
      </c>
      <c r="Q28" s="53">
        <v>27</v>
      </c>
      <c r="R28" s="42"/>
    </row>
    <row r="29" spans="1:18">
      <c r="A29" s="22" t="s">
        <v>108</v>
      </c>
      <c r="B29" s="50" t="s">
        <v>166</v>
      </c>
      <c r="C29" s="50" t="s">
        <v>164</v>
      </c>
      <c r="D29" s="51" t="s">
        <v>165</v>
      </c>
      <c r="E29" s="51"/>
      <c r="F29" s="61">
        <v>12</v>
      </c>
      <c r="G29" s="61">
        <v>16</v>
      </c>
      <c r="H29" s="51"/>
      <c r="I29" s="61"/>
      <c r="J29" s="22">
        <v>2</v>
      </c>
      <c r="K29" s="22"/>
      <c r="L29" s="22">
        <v>2</v>
      </c>
      <c r="M29" s="22" t="s">
        <v>110</v>
      </c>
      <c r="N29" s="53"/>
      <c r="O29" s="53" t="s">
        <v>114</v>
      </c>
      <c r="P29" s="42" t="s">
        <v>301</v>
      </c>
      <c r="Q29" s="53">
        <v>27</v>
      </c>
      <c r="R29" s="42"/>
    </row>
    <row r="30" spans="1:18">
      <c r="A30" s="22" t="s">
        <v>108</v>
      </c>
      <c r="B30" s="50" t="s">
        <v>163</v>
      </c>
      <c r="C30" s="50" t="s">
        <v>167</v>
      </c>
      <c r="D30" s="51" t="s">
        <v>165</v>
      </c>
      <c r="E30" s="51"/>
      <c r="F30" s="61">
        <v>12</v>
      </c>
      <c r="G30" s="61">
        <v>16</v>
      </c>
      <c r="H30" s="51"/>
      <c r="I30" s="61"/>
      <c r="J30" s="22">
        <v>2</v>
      </c>
      <c r="K30" s="22"/>
      <c r="L30" s="22">
        <v>2</v>
      </c>
      <c r="M30" s="22" t="s">
        <v>110</v>
      </c>
      <c r="N30" s="53"/>
      <c r="O30" s="53" t="s">
        <v>114</v>
      </c>
      <c r="P30" s="42" t="s">
        <v>301</v>
      </c>
      <c r="Q30" s="53">
        <v>27</v>
      </c>
      <c r="R30" s="42"/>
    </row>
    <row r="31" spans="1:18" s="43" customFormat="1" ht="40.049999999999997" customHeight="1">
      <c r="A31" s="16" t="s">
        <v>107</v>
      </c>
      <c r="B31" s="168"/>
      <c r="C31" s="93" t="s">
        <v>254</v>
      </c>
      <c r="D31" s="13" t="s">
        <v>261</v>
      </c>
      <c r="E31" s="13">
        <f>SUM(F31:I31)</f>
        <v>84</v>
      </c>
      <c r="F31" s="14">
        <f>SUM(F32:F34)</f>
        <v>36</v>
      </c>
      <c r="G31" s="14">
        <f t="shared" ref="G31" si="19">SUM(G32:G34)</f>
        <v>48</v>
      </c>
      <c r="H31" s="14">
        <f t="shared" ref="H31" si="20">SUM(H32:H34)</f>
        <v>0</v>
      </c>
      <c r="I31" s="14">
        <f t="shared" ref="I31" si="21">SUM(I32:I34)</f>
        <v>0</v>
      </c>
      <c r="J31" s="12"/>
      <c r="K31" s="12">
        <v>6</v>
      </c>
      <c r="L31" s="12"/>
      <c r="M31" s="12"/>
      <c r="N31" s="60" t="s">
        <v>110</v>
      </c>
      <c r="O31" s="60" t="s">
        <v>286</v>
      </c>
      <c r="P31" s="60" t="s">
        <v>300</v>
      </c>
      <c r="Q31" s="60">
        <v>27</v>
      </c>
      <c r="R31" s="60"/>
    </row>
    <row r="32" spans="1:18">
      <c r="A32" s="22" t="s">
        <v>108</v>
      </c>
      <c r="B32" s="15" t="s">
        <v>175</v>
      </c>
      <c r="C32" s="22" t="s">
        <v>43</v>
      </c>
      <c r="D32" s="51" t="s">
        <v>42</v>
      </c>
      <c r="E32" s="51"/>
      <c r="F32" s="61">
        <v>12</v>
      </c>
      <c r="G32" s="61">
        <v>16</v>
      </c>
      <c r="H32" s="51"/>
      <c r="I32" s="61"/>
      <c r="J32" s="22">
        <v>2</v>
      </c>
      <c r="K32" s="22"/>
      <c r="L32" s="22">
        <v>2</v>
      </c>
      <c r="M32" s="22" t="s">
        <v>110</v>
      </c>
      <c r="N32" s="53"/>
      <c r="O32" s="53" t="s">
        <v>114</v>
      </c>
      <c r="P32" s="42" t="s">
        <v>301</v>
      </c>
      <c r="Q32" s="53">
        <v>27</v>
      </c>
      <c r="R32" s="42"/>
    </row>
    <row r="33" spans="1:18">
      <c r="A33" s="22" t="s">
        <v>108</v>
      </c>
      <c r="B33" s="15" t="s">
        <v>176</v>
      </c>
      <c r="C33" s="22" t="s">
        <v>44</v>
      </c>
      <c r="D33" s="51" t="s">
        <v>42</v>
      </c>
      <c r="E33" s="51"/>
      <c r="F33" s="61">
        <v>12</v>
      </c>
      <c r="G33" s="61">
        <v>16</v>
      </c>
      <c r="H33" s="51"/>
      <c r="I33" s="61"/>
      <c r="J33" s="22">
        <v>2</v>
      </c>
      <c r="K33" s="22"/>
      <c r="L33" s="22">
        <v>2</v>
      </c>
      <c r="M33" s="22" t="s">
        <v>110</v>
      </c>
      <c r="N33" s="53"/>
      <c r="O33" s="53" t="s">
        <v>114</v>
      </c>
      <c r="P33" s="42" t="s">
        <v>301</v>
      </c>
      <c r="Q33" s="53">
        <v>27</v>
      </c>
      <c r="R33" s="42"/>
    </row>
    <row r="34" spans="1:18">
      <c r="A34" s="22" t="s">
        <v>108</v>
      </c>
      <c r="B34" s="15" t="s">
        <v>130</v>
      </c>
      <c r="C34" s="22" t="s">
        <v>45</v>
      </c>
      <c r="D34" s="51" t="s">
        <v>46</v>
      </c>
      <c r="E34" s="51"/>
      <c r="F34" s="61">
        <v>12</v>
      </c>
      <c r="G34" s="61">
        <v>16</v>
      </c>
      <c r="H34" s="51"/>
      <c r="I34" s="61"/>
      <c r="J34" s="22">
        <v>2</v>
      </c>
      <c r="K34" s="22"/>
      <c r="L34" s="22">
        <v>2</v>
      </c>
      <c r="M34" s="22" t="s">
        <v>110</v>
      </c>
      <c r="N34" s="53"/>
      <c r="O34" s="53" t="s">
        <v>114</v>
      </c>
      <c r="P34" s="42" t="s">
        <v>301</v>
      </c>
      <c r="Q34" s="53">
        <v>27</v>
      </c>
      <c r="R34" s="42"/>
    </row>
    <row r="35" spans="1:18" s="43" customFormat="1" ht="40.049999999999997" customHeight="1">
      <c r="A35" s="16" t="s">
        <v>107</v>
      </c>
      <c r="B35" s="168"/>
      <c r="C35" s="93" t="s">
        <v>259</v>
      </c>
      <c r="D35" s="13" t="s">
        <v>293</v>
      </c>
      <c r="E35" s="13">
        <f>SUM(F35:I35)</f>
        <v>84</v>
      </c>
      <c r="F35" s="14">
        <f>SUM(F36:F38)</f>
        <v>36</v>
      </c>
      <c r="G35" s="14">
        <f t="shared" ref="G35" si="22">SUM(G36:G38)</f>
        <v>48</v>
      </c>
      <c r="H35" s="14">
        <f t="shared" ref="H35" si="23">SUM(H36:H38)</f>
        <v>0</v>
      </c>
      <c r="I35" s="14">
        <f t="shared" ref="I35" si="24">SUM(I36:I38)</f>
        <v>0</v>
      </c>
      <c r="J35" s="12"/>
      <c r="K35" s="12">
        <v>6</v>
      </c>
      <c r="L35" s="12"/>
      <c r="M35" s="12"/>
      <c r="N35" s="60" t="s">
        <v>110</v>
      </c>
      <c r="O35" s="60" t="s">
        <v>286</v>
      </c>
      <c r="P35" s="60" t="s">
        <v>300</v>
      </c>
      <c r="Q35" s="60">
        <v>27</v>
      </c>
      <c r="R35" s="60"/>
    </row>
    <row r="36" spans="1:18" ht="28.8">
      <c r="A36" s="172" t="s">
        <v>108</v>
      </c>
      <c r="B36" s="15" t="s">
        <v>225</v>
      </c>
      <c r="C36" s="22" t="s">
        <v>39</v>
      </c>
      <c r="D36" s="51" t="s">
        <v>12</v>
      </c>
      <c r="E36" s="51"/>
      <c r="F36" s="61">
        <v>12</v>
      </c>
      <c r="G36" s="61">
        <v>16</v>
      </c>
      <c r="H36" s="51"/>
      <c r="I36" s="61"/>
      <c r="J36" s="22">
        <v>2</v>
      </c>
      <c r="K36" s="22"/>
      <c r="L36" s="22">
        <v>2</v>
      </c>
      <c r="M36" s="22" t="s">
        <v>110</v>
      </c>
      <c r="N36" s="53"/>
      <c r="O36" s="53" t="s">
        <v>114</v>
      </c>
      <c r="P36" s="42" t="s">
        <v>306</v>
      </c>
      <c r="Q36" s="53">
        <v>61</v>
      </c>
      <c r="R36" s="42"/>
    </row>
    <row r="37" spans="1:18" ht="28.8">
      <c r="A37" s="173" t="s">
        <v>108</v>
      </c>
      <c r="B37" s="22" t="s">
        <v>229</v>
      </c>
      <c r="C37" s="22" t="s">
        <v>37</v>
      </c>
      <c r="D37" s="51" t="s">
        <v>38</v>
      </c>
      <c r="E37" s="51"/>
      <c r="F37" s="61">
        <v>12</v>
      </c>
      <c r="G37" s="61">
        <v>16</v>
      </c>
      <c r="H37" s="51"/>
      <c r="I37" s="61"/>
      <c r="J37" s="22">
        <v>2</v>
      </c>
      <c r="K37" s="22"/>
      <c r="L37" s="22">
        <v>2</v>
      </c>
      <c r="M37" s="22" t="s">
        <v>110</v>
      </c>
      <c r="N37" s="53"/>
      <c r="O37" s="53" t="s">
        <v>114</v>
      </c>
      <c r="P37" s="42" t="s">
        <v>307</v>
      </c>
      <c r="Q37" s="53">
        <v>61</v>
      </c>
      <c r="R37" s="42"/>
    </row>
    <row r="38" spans="1:18">
      <c r="A38" s="173" t="s">
        <v>108</v>
      </c>
      <c r="B38" s="22" t="s">
        <v>226</v>
      </c>
      <c r="C38" s="22" t="s">
        <v>35</v>
      </c>
      <c r="D38" s="51" t="s">
        <v>12</v>
      </c>
      <c r="E38" s="51"/>
      <c r="F38" s="61">
        <v>12</v>
      </c>
      <c r="G38" s="61">
        <v>16</v>
      </c>
      <c r="H38" s="51"/>
      <c r="I38" s="61"/>
      <c r="J38" s="22">
        <v>2</v>
      </c>
      <c r="K38" s="22"/>
      <c r="L38" s="22">
        <v>2</v>
      </c>
      <c r="M38" s="22" t="s">
        <v>110</v>
      </c>
      <c r="N38" s="53"/>
      <c r="O38" s="53" t="s">
        <v>114</v>
      </c>
      <c r="P38" s="42" t="s">
        <v>305</v>
      </c>
      <c r="Q38" s="53">
        <v>61</v>
      </c>
      <c r="R38" s="42" t="s">
        <v>262</v>
      </c>
    </row>
    <row r="39" spans="1:18" s="43" customFormat="1" ht="40.049999999999997" customHeight="1">
      <c r="A39" s="16" t="s">
        <v>107</v>
      </c>
      <c r="B39" s="168"/>
      <c r="C39" s="93" t="s">
        <v>260</v>
      </c>
      <c r="D39" s="13" t="s">
        <v>293</v>
      </c>
      <c r="E39" s="13">
        <f>SUM(F39:I39)</f>
        <v>84</v>
      </c>
      <c r="F39" s="14">
        <f>SUM(F40:F42)</f>
        <v>36</v>
      </c>
      <c r="G39" s="14">
        <f t="shared" ref="G39" si="25">SUM(G40:G42)</f>
        <v>48</v>
      </c>
      <c r="H39" s="14">
        <f t="shared" ref="H39" si="26">SUM(H40:H42)</f>
        <v>0</v>
      </c>
      <c r="I39" s="14">
        <f t="shared" ref="I39" si="27">SUM(I40:I42)</f>
        <v>0</v>
      </c>
      <c r="J39" s="12"/>
      <c r="K39" s="12">
        <v>6</v>
      </c>
      <c r="L39" s="12"/>
      <c r="M39" s="12"/>
      <c r="N39" s="60" t="s">
        <v>110</v>
      </c>
      <c r="O39" s="60" t="s">
        <v>286</v>
      </c>
      <c r="P39" s="60" t="s">
        <v>300</v>
      </c>
      <c r="Q39" s="60">
        <v>27</v>
      </c>
      <c r="R39" s="60"/>
    </row>
    <row r="40" spans="1:18" ht="28.8">
      <c r="A40" s="172" t="s">
        <v>108</v>
      </c>
      <c r="B40" s="22" t="s">
        <v>224</v>
      </c>
      <c r="C40" s="22" t="s">
        <v>33</v>
      </c>
      <c r="D40" s="51" t="s">
        <v>34</v>
      </c>
      <c r="E40" s="51"/>
      <c r="F40" s="61">
        <v>12</v>
      </c>
      <c r="G40" s="61">
        <v>16</v>
      </c>
      <c r="H40" s="51"/>
      <c r="I40" s="61"/>
      <c r="J40" s="22">
        <v>2</v>
      </c>
      <c r="K40" s="22"/>
      <c r="L40" s="22">
        <v>2</v>
      </c>
      <c r="M40" s="22" t="s">
        <v>110</v>
      </c>
      <c r="N40" s="53"/>
      <c r="O40" s="53" t="s">
        <v>114</v>
      </c>
      <c r="P40" s="42" t="s">
        <v>307</v>
      </c>
      <c r="Q40" s="53">
        <v>61</v>
      </c>
      <c r="R40" s="42"/>
    </row>
    <row r="41" spans="1:18" ht="28.8">
      <c r="A41" s="173" t="s">
        <v>108</v>
      </c>
      <c r="B41" s="15" t="s">
        <v>228</v>
      </c>
      <c r="C41" s="22" t="s">
        <v>65</v>
      </c>
      <c r="D41" s="51" t="s">
        <v>66</v>
      </c>
      <c r="E41" s="51"/>
      <c r="F41" s="61">
        <v>12</v>
      </c>
      <c r="G41" s="61">
        <v>16</v>
      </c>
      <c r="H41" s="51"/>
      <c r="I41" s="61"/>
      <c r="J41" s="22">
        <v>2</v>
      </c>
      <c r="K41" s="22"/>
      <c r="L41" s="22">
        <v>2</v>
      </c>
      <c r="M41" s="22" t="s">
        <v>110</v>
      </c>
      <c r="N41" s="53"/>
      <c r="O41" s="53" t="s">
        <v>114</v>
      </c>
      <c r="P41" s="42" t="s">
        <v>306</v>
      </c>
      <c r="Q41" s="53">
        <v>27</v>
      </c>
      <c r="R41" s="42"/>
    </row>
    <row r="42" spans="1:18" ht="28.8">
      <c r="A42" s="173" t="s">
        <v>108</v>
      </c>
      <c r="B42" s="15" t="s">
        <v>232</v>
      </c>
      <c r="C42" s="22" t="s">
        <v>82</v>
      </c>
      <c r="D42" s="51" t="s">
        <v>83</v>
      </c>
      <c r="E42" s="51"/>
      <c r="F42" s="61">
        <v>12</v>
      </c>
      <c r="G42" s="61">
        <v>16</v>
      </c>
      <c r="H42" s="51"/>
      <c r="I42" s="61"/>
      <c r="J42" s="22">
        <v>2</v>
      </c>
      <c r="K42" s="22"/>
      <c r="L42" s="22">
        <v>2</v>
      </c>
      <c r="M42" s="22" t="s">
        <v>110</v>
      </c>
      <c r="N42" s="53"/>
      <c r="O42" s="53" t="s">
        <v>114</v>
      </c>
      <c r="P42" s="42" t="s">
        <v>306</v>
      </c>
      <c r="Q42" s="53">
        <v>61</v>
      </c>
      <c r="R42" s="42"/>
    </row>
    <row r="43" spans="1:18" s="43" customFormat="1" ht="40.049999999999997" customHeight="1">
      <c r="A43" s="16" t="s">
        <v>107</v>
      </c>
      <c r="B43" s="168"/>
      <c r="C43" s="93" t="s">
        <v>255</v>
      </c>
      <c r="D43" s="13" t="s">
        <v>294</v>
      </c>
      <c r="E43" s="13">
        <f>SUM(F43:I43)</f>
        <v>84</v>
      </c>
      <c r="F43" s="14">
        <f>SUM(F44:F46)</f>
        <v>36</v>
      </c>
      <c r="G43" s="14">
        <f t="shared" ref="G43" si="28">SUM(G44:G46)</f>
        <v>48</v>
      </c>
      <c r="H43" s="14">
        <f t="shared" ref="H43" si="29">SUM(H44:H46)</f>
        <v>0</v>
      </c>
      <c r="I43" s="14">
        <f t="shared" ref="I43" si="30">SUM(I44:I46)</f>
        <v>0</v>
      </c>
      <c r="J43" s="12"/>
      <c r="K43" s="12">
        <v>6</v>
      </c>
      <c r="L43" s="12"/>
      <c r="M43" s="12"/>
      <c r="N43" s="60" t="s">
        <v>110</v>
      </c>
      <c r="O43" s="60" t="s">
        <v>286</v>
      </c>
      <c r="P43" s="60" t="s">
        <v>300</v>
      </c>
      <c r="Q43" s="60">
        <v>27</v>
      </c>
      <c r="R43" s="60"/>
    </row>
    <row r="44" spans="1:18" ht="28.8">
      <c r="A44" s="22" t="s">
        <v>108</v>
      </c>
      <c r="B44" s="15" t="s">
        <v>215</v>
      </c>
      <c r="C44" s="22" t="s">
        <v>47</v>
      </c>
      <c r="D44" s="51" t="s">
        <v>9</v>
      </c>
      <c r="E44" s="51"/>
      <c r="F44" s="61">
        <v>12</v>
      </c>
      <c r="G44" s="61">
        <v>16</v>
      </c>
      <c r="H44" s="51"/>
      <c r="I44" s="61"/>
      <c r="J44" s="22">
        <v>2</v>
      </c>
      <c r="K44" s="22"/>
      <c r="L44" s="22">
        <v>2</v>
      </c>
      <c r="M44" s="22" t="s">
        <v>110</v>
      </c>
      <c r="N44" s="53"/>
      <c r="O44" s="53" t="s">
        <v>114</v>
      </c>
      <c r="P44" s="42" t="s">
        <v>307</v>
      </c>
      <c r="Q44" s="53">
        <v>27</v>
      </c>
      <c r="R44" s="42"/>
    </row>
    <row r="45" spans="1:18" ht="28.8">
      <c r="A45" s="22" t="s">
        <v>108</v>
      </c>
      <c r="B45" s="15" t="s">
        <v>216</v>
      </c>
      <c r="C45" s="22" t="s">
        <v>51</v>
      </c>
      <c r="D45" s="51" t="s">
        <v>9</v>
      </c>
      <c r="E45" s="51"/>
      <c r="F45" s="61">
        <v>12</v>
      </c>
      <c r="G45" s="61">
        <v>16</v>
      </c>
      <c r="H45" s="51"/>
      <c r="I45" s="61"/>
      <c r="J45" s="22">
        <v>2</v>
      </c>
      <c r="K45" s="22"/>
      <c r="L45" s="22">
        <v>2</v>
      </c>
      <c r="M45" s="22" t="s">
        <v>110</v>
      </c>
      <c r="N45" s="53"/>
      <c r="O45" s="53" t="s">
        <v>114</v>
      </c>
      <c r="P45" s="42" t="s">
        <v>307</v>
      </c>
      <c r="Q45" s="53">
        <v>27</v>
      </c>
      <c r="R45" s="42"/>
    </row>
    <row r="46" spans="1:18" ht="28.8">
      <c r="A46" s="22" t="s">
        <v>108</v>
      </c>
      <c r="B46" s="15" t="s">
        <v>217</v>
      </c>
      <c r="C46" s="22" t="s">
        <v>52</v>
      </c>
      <c r="D46" s="51" t="s">
        <v>9</v>
      </c>
      <c r="E46" s="51"/>
      <c r="F46" s="61">
        <v>12</v>
      </c>
      <c r="G46" s="61">
        <v>16</v>
      </c>
      <c r="H46" s="51"/>
      <c r="I46" s="61"/>
      <c r="J46" s="22">
        <v>2</v>
      </c>
      <c r="K46" s="22"/>
      <c r="L46" s="22">
        <v>2</v>
      </c>
      <c r="M46" s="22" t="s">
        <v>110</v>
      </c>
      <c r="N46" s="53"/>
      <c r="O46" s="53" t="s">
        <v>114</v>
      </c>
      <c r="P46" s="42" t="s">
        <v>307</v>
      </c>
      <c r="Q46" s="53">
        <v>27</v>
      </c>
      <c r="R46" s="42"/>
    </row>
    <row r="47" spans="1:18" s="43" customFormat="1" ht="40.049999999999997" customHeight="1">
      <c r="A47" s="16" t="s">
        <v>107</v>
      </c>
      <c r="B47" s="168"/>
      <c r="C47" s="93" t="s">
        <v>256</v>
      </c>
      <c r="D47" s="13" t="s">
        <v>294</v>
      </c>
      <c r="E47" s="13">
        <f>SUM(F47:I47)</f>
        <v>84</v>
      </c>
      <c r="F47" s="14">
        <f>SUM(F48:F50)</f>
        <v>36</v>
      </c>
      <c r="G47" s="14">
        <f t="shared" ref="G47:I47" si="31">SUM(G48:G50)</f>
        <v>48</v>
      </c>
      <c r="H47" s="14">
        <f t="shared" si="31"/>
        <v>0</v>
      </c>
      <c r="I47" s="14">
        <f t="shared" si="31"/>
        <v>0</v>
      </c>
      <c r="J47" s="12"/>
      <c r="K47" s="12">
        <v>6</v>
      </c>
      <c r="L47" s="12"/>
      <c r="M47" s="12"/>
      <c r="N47" s="60" t="s">
        <v>110</v>
      </c>
      <c r="O47" s="60" t="s">
        <v>286</v>
      </c>
      <c r="P47" s="60" t="s">
        <v>300</v>
      </c>
      <c r="Q47" s="60">
        <v>27</v>
      </c>
      <c r="R47" s="60"/>
    </row>
    <row r="48" spans="1:18" ht="28.8">
      <c r="A48" s="22" t="s">
        <v>108</v>
      </c>
      <c r="B48" s="22" t="s">
        <v>214</v>
      </c>
      <c r="C48" s="22" t="s">
        <v>36</v>
      </c>
      <c r="D48" s="51" t="s">
        <v>13</v>
      </c>
      <c r="E48" s="51"/>
      <c r="F48" s="61">
        <v>12</v>
      </c>
      <c r="G48" s="61">
        <v>16</v>
      </c>
      <c r="H48" s="51"/>
      <c r="I48" s="61"/>
      <c r="J48" s="22">
        <v>2</v>
      </c>
      <c r="K48" s="22"/>
      <c r="L48" s="22">
        <v>2</v>
      </c>
      <c r="M48" s="22" t="s">
        <v>110</v>
      </c>
      <c r="N48" s="53"/>
      <c r="O48" s="53" t="s">
        <v>114</v>
      </c>
      <c r="P48" s="42" t="s">
        <v>306</v>
      </c>
      <c r="Q48" s="53">
        <v>27</v>
      </c>
      <c r="R48" s="42"/>
    </row>
    <row r="49" spans="1:18">
      <c r="A49" s="22" t="s">
        <v>108</v>
      </c>
      <c r="B49" s="15" t="s">
        <v>188</v>
      </c>
      <c r="C49" s="22" t="s">
        <v>48</v>
      </c>
      <c r="D49" s="51" t="s">
        <v>49</v>
      </c>
      <c r="E49" s="51"/>
      <c r="F49" s="61">
        <v>12</v>
      </c>
      <c r="G49" s="62">
        <v>16</v>
      </c>
      <c r="H49" s="51"/>
      <c r="I49" s="62"/>
      <c r="J49" s="22">
        <v>2</v>
      </c>
      <c r="K49" s="22"/>
      <c r="L49" s="22">
        <v>2</v>
      </c>
      <c r="M49" s="22" t="s">
        <v>110</v>
      </c>
      <c r="N49" s="53"/>
      <c r="O49" s="53" t="s">
        <v>114</v>
      </c>
      <c r="P49" s="42" t="s">
        <v>301</v>
      </c>
      <c r="Q49" s="53">
        <v>27</v>
      </c>
      <c r="R49" s="42"/>
    </row>
    <row r="50" spans="1:18">
      <c r="A50" s="22" t="s">
        <v>108</v>
      </c>
      <c r="B50" s="15" t="s">
        <v>189</v>
      </c>
      <c r="C50" s="22" t="s">
        <v>50</v>
      </c>
      <c r="D50" s="51" t="s">
        <v>6</v>
      </c>
      <c r="E50" s="51"/>
      <c r="F50" s="61">
        <v>12</v>
      </c>
      <c r="G50" s="62">
        <v>16</v>
      </c>
      <c r="H50" s="51"/>
      <c r="I50" s="62"/>
      <c r="J50" s="22">
        <v>2</v>
      </c>
      <c r="K50" s="22"/>
      <c r="L50" s="22">
        <v>2</v>
      </c>
      <c r="M50" s="22" t="s">
        <v>110</v>
      </c>
      <c r="N50" s="53"/>
      <c r="O50" s="53" t="s">
        <v>114</v>
      </c>
      <c r="P50" s="42" t="s">
        <v>301</v>
      </c>
      <c r="Q50" s="53">
        <v>27</v>
      </c>
      <c r="R50" s="42"/>
    </row>
    <row r="51" spans="1:18" s="43" customFormat="1" ht="43.5" customHeight="1">
      <c r="A51" s="16" t="s">
        <v>107</v>
      </c>
      <c r="B51" s="168"/>
      <c r="C51" s="21" t="s">
        <v>244</v>
      </c>
      <c r="D51" s="13" t="s">
        <v>127</v>
      </c>
      <c r="E51" s="13">
        <f>SUM(F51:I51)</f>
        <v>84</v>
      </c>
      <c r="F51" s="23">
        <f>3*F52</f>
        <v>36</v>
      </c>
      <c r="G51" s="23">
        <f t="shared" ref="G51:I51" si="32">3*G52</f>
        <v>48</v>
      </c>
      <c r="H51" s="23">
        <f t="shared" si="32"/>
        <v>0</v>
      </c>
      <c r="I51" s="23">
        <f t="shared" si="32"/>
        <v>0</v>
      </c>
      <c r="J51" s="12"/>
      <c r="K51" s="12">
        <v>6</v>
      </c>
      <c r="L51" s="12"/>
      <c r="M51" s="12"/>
      <c r="N51" s="60" t="s">
        <v>110</v>
      </c>
      <c r="O51" s="60" t="s">
        <v>286</v>
      </c>
      <c r="P51" s="60" t="s">
        <v>300</v>
      </c>
      <c r="Q51" s="60">
        <v>27</v>
      </c>
      <c r="R51" s="60"/>
    </row>
    <row r="52" spans="1:18">
      <c r="A52" s="22" t="s">
        <v>109</v>
      </c>
      <c r="B52" s="22" t="s">
        <v>161</v>
      </c>
      <c r="C52" s="22" t="s">
        <v>41</v>
      </c>
      <c r="D52" s="51" t="s">
        <v>42</v>
      </c>
      <c r="E52" s="51"/>
      <c r="F52" s="61">
        <v>12</v>
      </c>
      <c r="G52" s="61">
        <v>16</v>
      </c>
      <c r="H52" s="51"/>
      <c r="I52" s="61"/>
      <c r="J52" s="22">
        <v>2</v>
      </c>
      <c r="K52" s="22"/>
      <c r="L52" s="22">
        <v>2</v>
      </c>
      <c r="M52" s="22" t="s">
        <v>110</v>
      </c>
      <c r="N52" s="53"/>
      <c r="O52" s="53" t="s">
        <v>114</v>
      </c>
      <c r="P52" s="42" t="s">
        <v>301</v>
      </c>
      <c r="Q52" s="53">
        <v>27</v>
      </c>
      <c r="R52" s="42"/>
    </row>
    <row r="53" spans="1:18">
      <c r="A53" s="22" t="s">
        <v>109</v>
      </c>
      <c r="B53" s="22" t="s">
        <v>162</v>
      </c>
      <c r="C53" s="22" t="s">
        <v>53</v>
      </c>
      <c r="D53" s="51" t="s">
        <v>10</v>
      </c>
      <c r="E53" s="51"/>
      <c r="F53" s="61">
        <v>12</v>
      </c>
      <c r="G53" s="61">
        <v>16</v>
      </c>
      <c r="H53" s="51"/>
      <c r="I53" s="61"/>
      <c r="J53" s="22">
        <v>2</v>
      </c>
      <c r="K53" s="22"/>
      <c r="L53" s="22">
        <v>2</v>
      </c>
      <c r="M53" s="22" t="s">
        <v>110</v>
      </c>
      <c r="N53" s="53"/>
      <c r="O53" s="53" t="s">
        <v>114</v>
      </c>
      <c r="P53" s="42" t="s">
        <v>301</v>
      </c>
      <c r="Q53" s="53">
        <v>27</v>
      </c>
      <c r="R53" s="42"/>
    </row>
    <row r="54" spans="1:18" ht="28.8">
      <c r="A54" s="22" t="s">
        <v>109</v>
      </c>
      <c r="B54" s="22" t="s">
        <v>218</v>
      </c>
      <c r="C54" s="22" t="s">
        <v>54</v>
      </c>
      <c r="D54" s="51" t="s">
        <v>17</v>
      </c>
      <c r="E54" s="51"/>
      <c r="F54" s="61">
        <v>12</v>
      </c>
      <c r="G54" s="61">
        <v>16</v>
      </c>
      <c r="H54" s="51"/>
      <c r="I54" s="61"/>
      <c r="J54" s="22">
        <v>2</v>
      </c>
      <c r="K54" s="22"/>
      <c r="L54" s="22">
        <v>2</v>
      </c>
      <c r="M54" s="22" t="s">
        <v>110</v>
      </c>
      <c r="N54" s="53"/>
      <c r="O54" s="53" t="s">
        <v>114</v>
      </c>
      <c r="P54" s="42" t="s">
        <v>302</v>
      </c>
      <c r="Q54" s="53">
        <v>27</v>
      </c>
      <c r="R54" s="42" t="s">
        <v>262</v>
      </c>
    </row>
    <row r="55" spans="1:18">
      <c r="A55" s="22" t="s">
        <v>109</v>
      </c>
      <c r="B55" s="22" t="s">
        <v>123</v>
      </c>
      <c r="C55" s="22" t="s">
        <v>55</v>
      </c>
      <c r="D55" s="51" t="s">
        <v>56</v>
      </c>
      <c r="E55" s="51"/>
      <c r="F55" s="61">
        <v>12</v>
      </c>
      <c r="G55" s="61">
        <v>16</v>
      </c>
      <c r="H55" s="51"/>
      <c r="I55" s="61"/>
      <c r="J55" s="22">
        <v>2</v>
      </c>
      <c r="K55" s="22"/>
      <c r="L55" s="22">
        <v>2</v>
      </c>
      <c r="M55" s="22" t="s">
        <v>110</v>
      </c>
      <c r="N55" s="53"/>
      <c r="O55" s="53" t="s">
        <v>114</v>
      </c>
      <c r="P55" s="42" t="s">
        <v>301</v>
      </c>
      <c r="Q55" s="53">
        <v>27</v>
      </c>
      <c r="R55" s="42" t="s">
        <v>262</v>
      </c>
    </row>
    <row r="56" spans="1:18" ht="28.8">
      <c r="A56" s="22" t="s">
        <v>109</v>
      </c>
      <c r="B56" s="22" t="s">
        <v>223</v>
      </c>
      <c r="C56" s="22" t="s">
        <v>32</v>
      </c>
      <c r="D56" s="51" t="s">
        <v>13</v>
      </c>
      <c r="E56" s="51"/>
      <c r="F56" s="61">
        <v>12</v>
      </c>
      <c r="G56" s="61">
        <v>16</v>
      </c>
      <c r="H56" s="51"/>
      <c r="I56" s="61"/>
      <c r="J56" s="22">
        <v>2</v>
      </c>
      <c r="K56" s="22"/>
      <c r="L56" s="22">
        <v>2</v>
      </c>
      <c r="M56" s="22" t="s">
        <v>110</v>
      </c>
      <c r="N56" s="53"/>
      <c r="O56" s="53" t="s">
        <v>114</v>
      </c>
      <c r="P56" s="42" t="s">
        <v>307</v>
      </c>
      <c r="Q56" s="53">
        <v>27</v>
      </c>
      <c r="R56" s="42"/>
    </row>
    <row r="57" spans="1:18" ht="28.8">
      <c r="A57" s="22" t="s">
        <v>109</v>
      </c>
      <c r="B57" s="39" t="s">
        <v>153</v>
      </c>
      <c r="C57" s="22" t="s">
        <v>18</v>
      </c>
      <c r="D57" s="51" t="s">
        <v>95</v>
      </c>
      <c r="E57" s="51"/>
      <c r="F57" s="61">
        <v>12</v>
      </c>
      <c r="G57" s="61">
        <v>16</v>
      </c>
      <c r="H57" s="51"/>
      <c r="I57" s="61"/>
      <c r="J57" s="22">
        <v>2</v>
      </c>
      <c r="K57" s="22"/>
      <c r="L57" s="22">
        <v>2</v>
      </c>
      <c r="M57" s="22" t="s">
        <v>110</v>
      </c>
      <c r="N57" s="53"/>
      <c r="O57" s="53" t="s">
        <v>114</v>
      </c>
      <c r="P57" s="42" t="s">
        <v>302</v>
      </c>
      <c r="Q57" s="53">
        <v>27</v>
      </c>
      <c r="R57" s="42"/>
    </row>
    <row r="58" spans="1:18">
      <c r="A58" s="22" t="s">
        <v>109</v>
      </c>
      <c r="B58" s="50" t="s">
        <v>156</v>
      </c>
      <c r="C58" s="50" t="s">
        <v>155</v>
      </c>
      <c r="D58" s="51" t="s">
        <v>15</v>
      </c>
      <c r="E58" s="51"/>
      <c r="F58" s="61">
        <v>12</v>
      </c>
      <c r="G58" s="61">
        <v>16</v>
      </c>
      <c r="H58" s="51"/>
      <c r="I58" s="61"/>
      <c r="J58" s="22">
        <v>2</v>
      </c>
      <c r="K58" s="22"/>
      <c r="L58" s="22">
        <v>2</v>
      </c>
      <c r="M58" s="22" t="s">
        <v>110</v>
      </c>
      <c r="N58" s="53"/>
      <c r="O58" s="53" t="s">
        <v>114</v>
      </c>
      <c r="P58" s="42" t="s">
        <v>301</v>
      </c>
      <c r="Q58" s="53">
        <v>27</v>
      </c>
      <c r="R58" s="42"/>
    </row>
    <row r="59" spans="1:18">
      <c r="A59" s="22" t="s">
        <v>109</v>
      </c>
      <c r="B59" s="50" t="s">
        <v>154</v>
      </c>
      <c r="C59" s="50" t="s">
        <v>157</v>
      </c>
      <c r="D59" s="51" t="s">
        <v>15</v>
      </c>
      <c r="E59" s="51"/>
      <c r="F59" s="61">
        <v>12</v>
      </c>
      <c r="G59" s="61">
        <v>16</v>
      </c>
      <c r="H59" s="51"/>
      <c r="I59" s="61"/>
      <c r="J59" s="22">
        <v>2</v>
      </c>
      <c r="K59" s="22"/>
      <c r="L59" s="22">
        <v>2</v>
      </c>
      <c r="M59" s="22" t="s">
        <v>110</v>
      </c>
      <c r="N59" s="53"/>
      <c r="O59" s="53" t="s">
        <v>114</v>
      </c>
      <c r="P59" s="42" t="s">
        <v>301</v>
      </c>
      <c r="Q59" s="53">
        <v>27</v>
      </c>
      <c r="R59" s="42"/>
    </row>
    <row r="60" spans="1:18">
      <c r="A60" s="22" t="s">
        <v>109</v>
      </c>
      <c r="B60" s="22" t="s">
        <v>219</v>
      </c>
      <c r="C60" s="50" t="s">
        <v>122</v>
      </c>
      <c r="D60" s="51" t="s">
        <v>62</v>
      </c>
      <c r="E60" s="51"/>
      <c r="F60" s="61">
        <v>12</v>
      </c>
      <c r="G60" s="61">
        <v>16</v>
      </c>
      <c r="H60" s="51"/>
      <c r="I60" s="61"/>
      <c r="J60" s="22">
        <v>2</v>
      </c>
      <c r="K60" s="22"/>
      <c r="L60" s="22">
        <v>2</v>
      </c>
      <c r="M60" s="22" t="s">
        <v>110</v>
      </c>
      <c r="N60" s="53"/>
      <c r="O60" s="53" t="s">
        <v>114</v>
      </c>
      <c r="P60" s="42" t="s">
        <v>305</v>
      </c>
      <c r="Q60" s="53">
        <v>27</v>
      </c>
      <c r="R60" s="42" t="s">
        <v>262</v>
      </c>
    </row>
    <row r="61" spans="1:18" ht="28.8">
      <c r="A61" s="22" t="s">
        <v>109</v>
      </c>
      <c r="B61" s="22" t="s">
        <v>224</v>
      </c>
      <c r="C61" s="22" t="s">
        <v>33</v>
      </c>
      <c r="D61" s="51" t="s">
        <v>34</v>
      </c>
      <c r="E61" s="51"/>
      <c r="F61" s="61">
        <v>12</v>
      </c>
      <c r="G61" s="61">
        <v>16</v>
      </c>
      <c r="H61" s="51"/>
      <c r="I61" s="61"/>
      <c r="J61" s="22">
        <v>2</v>
      </c>
      <c r="K61" s="22"/>
      <c r="L61" s="22">
        <v>2</v>
      </c>
      <c r="M61" s="22" t="s">
        <v>110</v>
      </c>
      <c r="N61" s="53"/>
      <c r="O61" s="53" t="s">
        <v>114</v>
      </c>
      <c r="P61" s="42" t="s">
        <v>307</v>
      </c>
      <c r="Q61" s="53">
        <v>61</v>
      </c>
      <c r="R61" s="42"/>
    </row>
    <row r="62" spans="1:18">
      <c r="A62" s="22" t="s">
        <v>109</v>
      </c>
      <c r="B62" s="50" t="s">
        <v>166</v>
      </c>
      <c r="C62" s="50" t="s">
        <v>164</v>
      </c>
      <c r="D62" s="51" t="s">
        <v>165</v>
      </c>
      <c r="E62" s="51"/>
      <c r="F62" s="61">
        <v>12</v>
      </c>
      <c r="G62" s="61">
        <v>16</v>
      </c>
      <c r="H62" s="51"/>
      <c r="I62" s="61"/>
      <c r="J62" s="22">
        <v>2</v>
      </c>
      <c r="K62" s="22"/>
      <c r="L62" s="22">
        <v>2</v>
      </c>
      <c r="M62" s="22" t="s">
        <v>110</v>
      </c>
      <c r="N62" s="53"/>
      <c r="O62" s="53" t="s">
        <v>114</v>
      </c>
      <c r="P62" s="42" t="s">
        <v>301</v>
      </c>
      <c r="Q62" s="53">
        <v>27</v>
      </c>
      <c r="R62" s="42"/>
    </row>
    <row r="63" spans="1:18">
      <c r="A63" s="22" t="s">
        <v>109</v>
      </c>
      <c r="B63" s="50" t="s">
        <v>163</v>
      </c>
      <c r="C63" s="50" t="s">
        <v>167</v>
      </c>
      <c r="D63" s="51" t="s">
        <v>165</v>
      </c>
      <c r="E63" s="51"/>
      <c r="F63" s="61">
        <v>12</v>
      </c>
      <c r="G63" s="61">
        <v>16</v>
      </c>
      <c r="H63" s="51"/>
      <c r="I63" s="61"/>
      <c r="J63" s="22">
        <v>2</v>
      </c>
      <c r="K63" s="22"/>
      <c r="L63" s="22">
        <v>2</v>
      </c>
      <c r="M63" s="22" t="s">
        <v>110</v>
      </c>
      <c r="N63" s="53"/>
      <c r="O63" s="53" t="s">
        <v>114</v>
      </c>
      <c r="P63" s="42" t="s">
        <v>301</v>
      </c>
      <c r="Q63" s="53">
        <v>27</v>
      </c>
      <c r="R63" s="42"/>
    </row>
    <row r="64" spans="1:18">
      <c r="A64" s="22" t="s">
        <v>109</v>
      </c>
      <c r="B64" s="22" t="s">
        <v>168</v>
      </c>
      <c r="C64" s="22" t="s">
        <v>23</v>
      </c>
      <c r="D64" s="51" t="s">
        <v>24</v>
      </c>
      <c r="E64" s="51"/>
      <c r="F64" s="61">
        <v>12</v>
      </c>
      <c r="G64" s="61">
        <v>16</v>
      </c>
      <c r="H64" s="51"/>
      <c r="I64" s="61"/>
      <c r="J64" s="22">
        <v>2</v>
      </c>
      <c r="K64" s="22"/>
      <c r="L64" s="22">
        <v>2</v>
      </c>
      <c r="M64" s="22" t="s">
        <v>110</v>
      </c>
      <c r="N64" s="53"/>
      <c r="O64" s="53" t="s">
        <v>114</v>
      </c>
      <c r="P64" s="42" t="s">
        <v>301</v>
      </c>
      <c r="Q64" s="53">
        <v>27</v>
      </c>
      <c r="R64" s="42"/>
    </row>
    <row r="65" spans="1:18">
      <c r="A65" s="22" t="s">
        <v>109</v>
      </c>
      <c r="B65" s="22" t="s">
        <v>169</v>
      </c>
      <c r="C65" s="22" t="s">
        <v>25</v>
      </c>
      <c r="D65" s="51" t="s">
        <v>26</v>
      </c>
      <c r="E65" s="51"/>
      <c r="F65" s="61">
        <v>12</v>
      </c>
      <c r="G65" s="61">
        <v>16</v>
      </c>
      <c r="H65" s="51"/>
      <c r="I65" s="61"/>
      <c r="J65" s="22">
        <v>2</v>
      </c>
      <c r="K65" s="22"/>
      <c r="L65" s="22">
        <v>2</v>
      </c>
      <c r="M65" s="22" t="s">
        <v>110</v>
      </c>
      <c r="N65" s="53"/>
      <c r="O65" s="53" t="s">
        <v>114</v>
      </c>
      <c r="P65" s="42" t="s">
        <v>301</v>
      </c>
      <c r="Q65" s="53">
        <v>27</v>
      </c>
      <c r="R65" s="42"/>
    </row>
    <row r="66" spans="1:18">
      <c r="A66" s="22" t="s">
        <v>109</v>
      </c>
      <c r="B66" s="15" t="s">
        <v>220</v>
      </c>
      <c r="C66" s="50" t="s">
        <v>124</v>
      </c>
      <c r="D66" s="51" t="s">
        <v>95</v>
      </c>
      <c r="E66" s="51"/>
      <c r="F66" s="61">
        <v>12</v>
      </c>
      <c r="G66" s="61">
        <v>16</v>
      </c>
      <c r="H66" s="51"/>
      <c r="I66" s="61"/>
      <c r="J66" s="22">
        <v>2</v>
      </c>
      <c r="K66" s="22"/>
      <c r="L66" s="22">
        <v>2</v>
      </c>
      <c r="M66" s="22" t="s">
        <v>110</v>
      </c>
      <c r="N66" s="53"/>
      <c r="O66" s="53" t="s">
        <v>114</v>
      </c>
      <c r="P66" s="42" t="s">
        <v>305</v>
      </c>
      <c r="Q66" s="53">
        <v>27</v>
      </c>
      <c r="R66" s="42" t="s">
        <v>262</v>
      </c>
    </row>
    <row r="67" spans="1:18">
      <c r="A67" s="22" t="s">
        <v>109</v>
      </c>
      <c r="B67" s="22" t="s">
        <v>226</v>
      </c>
      <c r="C67" s="22" t="s">
        <v>35</v>
      </c>
      <c r="D67" s="51" t="s">
        <v>12</v>
      </c>
      <c r="E67" s="51"/>
      <c r="F67" s="61">
        <v>12</v>
      </c>
      <c r="G67" s="61">
        <v>16</v>
      </c>
      <c r="H67" s="51"/>
      <c r="I67" s="61"/>
      <c r="J67" s="22">
        <v>2</v>
      </c>
      <c r="K67" s="22"/>
      <c r="L67" s="22">
        <v>2</v>
      </c>
      <c r="M67" s="22" t="s">
        <v>110</v>
      </c>
      <c r="N67" s="53"/>
      <c r="O67" s="53" t="s">
        <v>114</v>
      </c>
      <c r="P67" s="42" t="s">
        <v>305</v>
      </c>
      <c r="Q67" s="53">
        <v>61</v>
      </c>
      <c r="R67" s="42" t="s">
        <v>262</v>
      </c>
    </row>
    <row r="68" spans="1:18">
      <c r="A68" s="22" t="s">
        <v>109</v>
      </c>
      <c r="B68" s="22" t="s">
        <v>221</v>
      </c>
      <c r="C68" s="22" t="s">
        <v>57</v>
      </c>
      <c r="D68" s="51" t="s">
        <v>58</v>
      </c>
      <c r="E68" s="51"/>
      <c r="F68" s="61">
        <v>12</v>
      </c>
      <c r="G68" s="61">
        <v>16</v>
      </c>
      <c r="H68" s="51"/>
      <c r="I68" s="61"/>
      <c r="J68" s="22">
        <v>2</v>
      </c>
      <c r="K68" s="22"/>
      <c r="L68" s="22">
        <v>2</v>
      </c>
      <c r="M68" s="22" t="s">
        <v>110</v>
      </c>
      <c r="N68" s="53"/>
      <c r="O68" s="53" t="s">
        <v>114</v>
      </c>
      <c r="P68" s="42" t="s">
        <v>304</v>
      </c>
      <c r="Q68" s="53">
        <v>27</v>
      </c>
      <c r="R68" s="42" t="s">
        <v>262</v>
      </c>
    </row>
    <row r="69" spans="1:18">
      <c r="A69" s="22" t="s">
        <v>109</v>
      </c>
      <c r="B69" s="50" t="s">
        <v>172</v>
      </c>
      <c r="C69" s="50" t="s">
        <v>171</v>
      </c>
      <c r="D69" s="51" t="s">
        <v>14</v>
      </c>
      <c r="E69" s="51"/>
      <c r="F69" s="61">
        <v>12</v>
      </c>
      <c r="G69" s="61">
        <v>16</v>
      </c>
      <c r="H69" s="51"/>
      <c r="I69" s="61"/>
      <c r="J69" s="22">
        <v>2</v>
      </c>
      <c r="K69" s="22"/>
      <c r="L69" s="22">
        <v>2</v>
      </c>
      <c r="M69" s="22" t="s">
        <v>110</v>
      </c>
      <c r="N69" s="53"/>
      <c r="O69" s="53" t="s">
        <v>114</v>
      </c>
      <c r="P69" s="42" t="s">
        <v>301</v>
      </c>
      <c r="Q69" s="53">
        <v>27</v>
      </c>
      <c r="R69" s="42"/>
    </row>
    <row r="70" spans="1:18">
      <c r="A70" s="22" t="s">
        <v>109</v>
      </c>
      <c r="B70" s="50" t="s">
        <v>170</v>
      </c>
      <c r="C70" s="50" t="s">
        <v>173</v>
      </c>
      <c r="D70" s="51" t="s">
        <v>14</v>
      </c>
      <c r="E70" s="51"/>
      <c r="F70" s="61">
        <v>12</v>
      </c>
      <c r="G70" s="61">
        <v>16</v>
      </c>
      <c r="H70" s="51"/>
      <c r="I70" s="61"/>
      <c r="J70" s="22">
        <v>2</v>
      </c>
      <c r="K70" s="22"/>
      <c r="L70" s="22">
        <v>2</v>
      </c>
      <c r="M70" s="22" t="s">
        <v>110</v>
      </c>
      <c r="N70" s="53"/>
      <c r="O70" s="53" t="s">
        <v>114</v>
      </c>
      <c r="P70" s="42" t="s">
        <v>301</v>
      </c>
      <c r="Q70" s="53">
        <v>27</v>
      </c>
      <c r="R70" s="42"/>
    </row>
    <row r="71" spans="1:18">
      <c r="A71" s="22" t="s">
        <v>109</v>
      </c>
      <c r="B71" s="22" t="s">
        <v>113</v>
      </c>
      <c r="C71" s="22" t="s">
        <v>59</v>
      </c>
      <c r="D71" s="51" t="s">
        <v>60</v>
      </c>
      <c r="E71" s="51"/>
      <c r="F71" s="61">
        <v>12</v>
      </c>
      <c r="G71" s="61">
        <v>16</v>
      </c>
      <c r="H71" s="51"/>
      <c r="I71" s="61"/>
      <c r="J71" s="22">
        <v>2</v>
      </c>
      <c r="K71" s="22"/>
      <c r="L71" s="22">
        <v>2</v>
      </c>
      <c r="M71" s="22" t="s">
        <v>110</v>
      </c>
      <c r="N71" s="53"/>
      <c r="O71" s="53" t="s">
        <v>114</v>
      </c>
      <c r="P71" s="42" t="s">
        <v>308</v>
      </c>
      <c r="Q71" s="53">
        <v>27</v>
      </c>
      <c r="R71" s="42" t="s">
        <v>262</v>
      </c>
    </row>
    <row r="72" spans="1:18" ht="28.8">
      <c r="A72" s="22" t="s">
        <v>109</v>
      </c>
      <c r="B72" s="22" t="s">
        <v>214</v>
      </c>
      <c r="C72" s="22" t="s">
        <v>36</v>
      </c>
      <c r="D72" s="51" t="s">
        <v>13</v>
      </c>
      <c r="E72" s="51"/>
      <c r="F72" s="61">
        <v>12</v>
      </c>
      <c r="G72" s="61">
        <v>16</v>
      </c>
      <c r="H72" s="51"/>
      <c r="I72" s="61"/>
      <c r="J72" s="22">
        <v>2</v>
      </c>
      <c r="K72" s="22"/>
      <c r="L72" s="22">
        <v>2</v>
      </c>
      <c r="M72" s="22" t="s">
        <v>110</v>
      </c>
      <c r="N72" s="53"/>
      <c r="O72" s="53" t="s">
        <v>114</v>
      </c>
      <c r="P72" s="42" t="s">
        <v>306</v>
      </c>
      <c r="Q72" s="53">
        <v>27</v>
      </c>
      <c r="R72" s="42"/>
    </row>
    <row r="73" spans="1:18">
      <c r="A73" s="22" t="s">
        <v>109</v>
      </c>
      <c r="B73" s="22" t="s">
        <v>233</v>
      </c>
      <c r="C73" s="22" t="s">
        <v>174</v>
      </c>
      <c r="D73" s="51" t="s">
        <v>61</v>
      </c>
      <c r="E73" s="51"/>
      <c r="F73" s="61">
        <v>12</v>
      </c>
      <c r="G73" s="61">
        <v>16</v>
      </c>
      <c r="H73" s="51"/>
      <c r="I73" s="61"/>
      <c r="J73" s="22">
        <v>2</v>
      </c>
      <c r="K73" s="22"/>
      <c r="L73" s="22">
        <v>2</v>
      </c>
      <c r="M73" s="22" t="s">
        <v>110</v>
      </c>
      <c r="N73" s="53"/>
      <c r="O73" s="53" t="s">
        <v>114</v>
      </c>
      <c r="P73" s="42" t="s">
        <v>301</v>
      </c>
      <c r="Q73" s="53">
        <v>27</v>
      </c>
      <c r="R73" s="42" t="s">
        <v>262</v>
      </c>
    </row>
    <row r="74" spans="1:18" ht="28.8">
      <c r="A74" s="22" t="s">
        <v>109</v>
      </c>
      <c r="B74" s="22" t="s">
        <v>229</v>
      </c>
      <c r="C74" s="22" t="s">
        <v>37</v>
      </c>
      <c r="D74" s="51" t="s">
        <v>38</v>
      </c>
      <c r="E74" s="51"/>
      <c r="F74" s="61">
        <v>12</v>
      </c>
      <c r="G74" s="61">
        <v>16</v>
      </c>
      <c r="H74" s="51"/>
      <c r="I74" s="61"/>
      <c r="J74" s="22">
        <v>2</v>
      </c>
      <c r="K74" s="22"/>
      <c r="L74" s="22">
        <v>2</v>
      </c>
      <c r="M74" s="22" t="s">
        <v>110</v>
      </c>
      <c r="N74" s="53"/>
      <c r="O74" s="53" t="s">
        <v>114</v>
      </c>
      <c r="P74" s="42" t="s">
        <v>307</v>
      </c>
      <c r="Q74" s="53">
        <v>61</v>
      </c>
      <c r="R74" s="42"/>
    </row>
    <row r="75" spans="1:18">
      <c r="A75" s="22" t="s">
        <v>109</v>
      </c>
      <c r="B75" s="15" t="s">
        <v>115</v>
      </c>
      <c r="C75" s="22" t="s">
        <v>63</v>
      </c>
      <c r="D75" s="51" t="s">
        <v>64</v>
      </c>
      <c r="E75" s="51"/>
      <c r="F75" s="61">
        <v>12</v>
      </c>
      <c r="G75" s="61">
        <v>16</v>
      </c>
      <c r="H75" s="51"/>
      <c r="I75" s="61"/>
      <c r="J75" s="22">
        <v>2</v>
      </c>
      <c r="K75" s="22"/>
      <c r="L75" s="22">
        <v>2</v>
      </c>
      <c r="M75" s="22" t="s">
        <v>110</v>
      </c>
      <c r="N75" s="53"/>
      <c r="O75" s="53" t="s">
        <v>114</v>
      </c>
      <c r="P75" s="42" t="s">
        <v>304</v>
      </c>
      <c r="Q75" s="53">
        <v>27</v>
      </c>
      <c r="R75" s="42" t="s">
        <v>262</v>
      </c>
    </row>
    <row r="76" spans="1:18" ht="28.8">
      <c r="A76" s="22" t="s">
        <v>109</v>
      </c>
      <c r="B76" s="15" t="s">
        <v>228</v>
      </c>
      <c r="C76" s="22" t="s">
        <v>65</v>
      </c>
      <c r="D76" s="51" t="s">
        <v>66</v>
      </c>
      <c r="E76" s="51"/>
      <c r="F76" s="61">
        <v>12</v>
      </c>
      <c r="G76" s="61">
        <v>16</v>
      </c>
      <c r="H76" s="51"/>
      <c r="I76" s="61"/>
      <c r="J76" s="22">
        <v>2</v>
      </c>
      <c r="K76" s="22"/>
      <c r="L76" s="22">
        <v>2</v>
      </c>
      <c r="M76" s="22" t="s">
        <v>110</v>
      </c>
      <c r="N76" s="53"/>
      <c r="O76" s="53" t="s">
        <v>114</v>
      </c>
      <c r="P76" s="42" t="s">
        <v>306</v>
      </c>
      <c r="Q76" s="53">
        <v>27</v>
      </c>
      <c r="R76" s="42"/>
    </row>
    <row r="77" spans="1:18" ht="28.8">
      <c r="A77" s="22" t="s">
        <v>109</v>
      </c>
      <c r="B77" s="15" t="s">
        <v>215</v>
      </c>
      <c r="C77" s="22" t="s">
        <v>47</v>
      </c>
      <c r="D77" s="51" t="s">
        <v>9</v>
      </c>
      <c r="E77" s="51"/>
      <c r="F77" s="61">
        <v>12</v>
      </c>
      <c r="G77" s="61">
        <v>16</v>
      </c>
      <c r="H77" s="51"/>
      <c r="I77" s="61"/>
      <c r="J77" s="22">
        <v>2</v>
      </c>
      <c r="K77" s="22"/>
      <c r="L77" s="22">
        <v>2</v>
      </c>
      <c r="M77" s="22" t="s">
        <v>110</v>
      </c>
      <c r="N77" s="53"/>
      <c r="O77" s="53" t="s">
        <v>114</v>
      </c>
      <c r="P77" s="42" t="s">
        <v>307</v>
      </c>
      <c r="Q77" s="53">
        <v>27</v>
      </c>
      <c r="R77" s="42"/>
    </row>
    <row r="78" spans="1:18">
      <c r="A78" s="22" t="s">
        <v>109</v>
      </c>
      <c r="B78" s="22" t="s">
        <v>158</v>
      </c>
      <c r="C78" s="22" t="s">
        <v>19</v>
      </c>
      <c r="D78" s="51" t="s">
        <v>278</v>
      </c>
      <c r="E78" s="51"/>
      <c r="F78" s="61">
        <v>12</v>
      </c>
      <c r="G78" s="61">
        <v>16</v>
      </c>
      <c r="H78" s="51"/>
      <c r="I78" s="61"/>
      <c r="J78" s="22">
        <v>2</v>
      </c>
      <c r="K78" s="22"/>
      <c r="L78" s="22">
        <v>2</v>
      </c>
      <c r="M78" s="22" t="s">
        <v>110</v>
      </c>
      <c r="N78" s="53"/>
      <c r="O78" s="53" t="s">
        <v>114</v>
      </c>
      <c r="P78" s="42" t="s">
        <v>301</v>
      </c>
      <c r="Q78" s="53">
        <v>27</v>
      </c>
      <c r="R78" s="42"/>
    </row>
    <row r="79" spans="1:18" ht="28.8">
      <c r="A79" s="22" t="s">
        <v>109</v>
      </c>
      <c r="B79" s="15" t="s">
        <v>230</v>
      </c>
      <c r="C79" s="22" t="s">
        <v>67</v>
      </c>
      <c r="D79" s="51" t="s">
        <v>11</v>
      </c>
      <c r="E79" s="51"/>
      <c r="F79" s="61">
        <v>12</v>
      </c>
      <c r="G79" s="61">
        <v>16</v>
      </c>
      <c r="H79" s="51"/>
      <c r="I79" s="61"/>
      <c r="J79" s="22">
        <v>2</v>
      </c>
      <c r="K79" s="22"/>
      <c r="L79" s="22">
        <v>2</v>
      </c>
      <c r="M79" s="22" t="s">
        <v>110</v>
      </c>
      <c r="N79" s="53"/>
      <c r="O79" s="53" t="s">
        <v>114</v>
      </c>
      <c r="P79" s="42" t="s">
        <v>306</v>
      </c>
      <c r="Q79" s="53">
        <v>61</v>
      </c>
      <c r="R79" s="42"/>
    </row>
    <row r="80" spans="1:18">
      <c r="A80" s="22" t="s">
        <v>109</v>
      </c>
      <c r="B80" s="15" t="s">
        <v>175</v>
      </c>
      <c r="C80" s="22" t="s">
        <v>43</v>
      </c>
      <c r="D80" s="51" t="s">
        <v>42</v>
      </c>
      <c r="E80" s="51"/>
      <c r="F80" s="61">
        <v>12</v>
      </c>
      <c r="G80" s="61">
        <v>16</v>
      </c>
      <c r="H80" s="51"/>
      <c r="I80" s="61"/>
      <c r="J80" s="22">
        <v>2</v>
      </c>
      <c r="K80" s="22"/>
      <c r="L80" s="22">
        <v>2</v>
      </c>
      <c r="M80" s="22" t="s">
        <v>110</v>
      </c>
      <c r="N80" s="53"/>
      <c r="O80" s="53" t="s">
        <v>114</v>
      </c>
      <c r="P80" s="42" t="s">
        <v>301</v>
      </c>
      <c r="Q80" s="53">
        <v>27</v>
      </c>
      <c r="R80" s="42"/>
    </row>
    <row r="81" spans="1:18">
      <c r="A81" s="22" t="s">
        <v>109</v>
      </c>
      <c r="B81" s="15" t="s">
        <v>176</v>
      </c>
      <c r="C81" s="22" t="s">
        <v>44</v>
      </c>
      <c r="D81" s="51" t="s">
        <v>42</v>
      </c>
      <c r="E81" s="51"/>
      <c r="F81" s="61">
        <v>12</v>
      </c>
      <c r="G81" s="61">
        <v>16</v>
      </c>
      <c r="H81" s="51"/>
      <c r="I81" s="61"/>
      <c r="J81" s="22">
        <v>2</v>
      </c>
      <c r="K81" s="22"/>
      <c r="L81" s="22">
        <v>2</v>
      </c>
      <c r="M81" s="22" t="s">
        <v>110</v>
      </c>
      <c r="N81" s="53"/>
      <c r="O81" s="53" t="s">
        <v>114</v>
      </c>
      <c r="P81" s="42" t="s">
        <v>301</v>
      </c>
      <c r="Q81" s="53">
        <v>27</v>
      </c>
      <c r="R81" s="42"/>
    </row>
    <row r="82" spans="1:18">
      <c r="A82" s="22" t="s">
        <v>109</v>
      </c>
      <c r="B82" s="15" t="s">
        <v>121</v>
      </c>
      <c r="C82" s="22" t="s">
        <v>68</v>
      </c>
      <c r="D82" s="51" t="s">
        <v>69</v>
      </c>
      <c r="E82" s="51"/>
      <c r="F82" s="61">
        <v>12</v>
      </c>
      <c r="G82" s="62">
        <v>16</v>
      </c>
      <c r="H82" s="51"/>
      <c r="I82" s="62"/>
      <c r="J82" s="22">
        <v>2</v>
      </c>
      <c r="K82" s="22"/>
      <c r="L82" s="22">
        <v>2</v>
      </c>
      <c r="M82" s="22" t="s">
        <v>110</v>
      </c>
      <c r="N82" s="53"/>
      <c r="O82" s="53" t="s">
        <v>114</v>
      </c>
      <c r="P82" s="42" t="s">
        <v>301</v>
      </c>
      <c r="Q82" s="53">
        <v>27</v>
      </c>
      <c r="R82" s="42" t="s">
        <v>262</v>
      </c>
    </row>
    <row r="83" spans="1:18">
      <c r="A83" s="22" t="s">
        <v>109</v>
      </c>
      <c r="B83" s="15" t="s">
        <v>177</v>
      </c>
      <c r="C83" s="22" t="s">
        <v>70</v>
      </c>
      <c r="D83" s="51" t="s">
        <v>198</v>
      </c>
      <c r="E83" s="51"/>
      <c r="F83" s="61">
        <v>12</v>
      </c>
      <c r="G83" s="62">
        <v>16</v>
      </c>
      <c r="H83" s="51"/>
      <c r="I83" s="62"/>
      <c r="J83" s="22">
        <v>2</v>
      </c>
      <c r="K83" s="22"/>
      <c r="L83" s="22">
        <v>2</v>
      </c>
      <c r="M83" s="22" t="s">
        <v>110</v>
      </c>
      <c r="N83" s="53"/>
      <c r="O83" s="53" t="s">
        <v>114</v>
      </c>
      <c r="P83" s="42" t="s">
        <v>202</v>
      </c>
      <c r="Q83" s="53">
        <v>61</v>
      </c>
      <c r="R83" s="42"/>
    </row>
    <row r="84" spans="1:18">
      <c r="A84" s="22" t="s">
        <v>109</v>
      </c>
      <c r="B84" s="15" t="s">
        <v>222</v>
      </c>
      <c r="C84" s="22" t="s">
        <v>71</v>
      </c>
      <c r="D84" s="51" t="s">
        <v>72</v>
      </c>
      <c r="E84" s="51"/>
      <c r="F84" s="61">
        <v>12</v>
      </c>
      <c r="G84" s="61">
        <v>16</v>
      </c>
      <c r="H84" s="51"/>
      <c r="I84" s="61"/>
      <c r="J84" s="22">
        <v>2</v>
      </c>
      <c r="K84" s="22"/>
      <c r="L84" s="22">
        <v>2</v>
      </c>
      <c r="M84" s="22" t="s">
        <v>110</v>
      </c>
      <c r="N84" s="53"/>
      <c r="O84" s="53" t="s">
        <v>114</v>
      </c>
      <c r="P84" s="42" t="s">
        <v>203</v>
      </c>
      <c r="Q84" s="53">
        <v>27</v>
      </c>
      <c r="R84" s="42" t="s">
        <v>262</v>
      </c>
    </row>
    <row r="85" spans="1:18">
      <c r="A85" s="22" t="s">
        <v>109</v>
      </c>
      <c r="B85" s="15" t="s">
        <v>178</v>
      </c>
      <c r="C85" s="22" t="s">
        <v>179</v>
      </c>
      <c r="D85" s="51" t="s">
        <v>195</v>
      </c>
      <c r="E85" s="51"/>
      <c r="F85" s="61">
        <v>12</v>
      </c>
      <c r="G85" s="61">
        <v>16</v>
      </c>
      <c r="H85" s="51"/>
      <c r="I85" s="61"/>
      <c r="J85" s="22">
        <v>2</v>
      </c>
      <c r="K85" s="22"/>
      <c r="L85" s="22">
        <v>2</v>
      </c>
      <c r="M85" s="22" t="s">
        <v>110</v>
      </c>
      <c r="N85" s="53"/>
      <c r="O85" s="53" t="s">
        <v>114</v>
      </c>
      <c r="P85" s="42" t="s">
        <v>202</v>
      </c>
      <c r="Q85" s="53" t="s">
        <v>149</v>
      </c>
      <c r="R85" s="42"/>
    </row>
    <row r="86" spans="1:18">
      <c r="A86" s="22" t="s">
        <v>109</v>
      </c>
      <c r="B86" s="15" t="s">
        <v>119</v>
      </c>
      <c r="C86" s="50" t="s">
        <v>40</v>
      </c>
      <c r="D86" s="51" t="s">
        <v>14</v>
      </c>
      <c r="E86" s="51"/>
      <c r="F86" s="61">
        <v>12</v>
      </c>
      <c r="G86" s="61">
        <v>16</v>
      </c>
      <c r="H86" s="51"/>
      <c r="I86" s="61"/>
      <c r="J86" s="22">
        <v>2</v>
      </c>
      <c r="K86" s="22"/>
      <c r="L86" s="22">
        <v>2</v>
      </c>
      <c r="M86" s="22" t="s">
        <v>110</v>
      </c>
      <c r="N86" s="53"/>
      <c r="O86" s="53" t="s">
        <v>114</v>
      </c>
      <c r="P86" s="42" t="s">
        <v>205</v>
      </c>
      <c r="Q86" s="53">
        <v>27</v>
      </c>
      <c r="R86" s="42" t="s">
        <v>262</v>
      </c>
    </row>
    <row r="87" spans="1:18">
      <c r="A87" s="22" t="s">
        <v>109</v>
      </c>
      <c r="B87" s="15" t="s">
        <v>180</v>
      </c>
      <c r="C87" s="22" t="s">
        <v>73</v>
      </c>
      <c r="D87" s="51" t="s">
        <v>8</v>
      </c>
      <c r="E87" s="51"/>
      <c r="F87" s="61">
        <v>12</v>
      </c>
      <c r="G87" s="61">
        <v>16</v>
      </c>
      <c r="H87" s="51"/>
      <c r="I87" s="61"/>
      <c r="J87" s="22">
        <v>2</v>
      </c>
      <c r="K87" s="22"/>
      <c r="L87" s="22">
        <v>2</v>
      </c>
      <c r="M87" s="22" t="s">
        <v>110</v>
      </c>
      <c r="N87" s="53"/>
      <c r="O87" s="53" t="s">
        <v>114</v>
      </c>
      <c r="P87" s="42" t="s">
        <v>202</v>
      </c>
      <c r="Q87" s="53">
        <v>27</v>
      </c>
      <c r="R87" s="42"/>
    </row>
    <row r="88" spans="1:18">
      <c r="A88" s="22" t="s">
        <v>109</v>
      </c>
      <c r="B88" s="22" t="s">
        <v>117</v>
      </c>
      <c r="C88" s="22" t="s">
        <v>280</v>
      </c>
      <c r="D88" s="51" t="s">
        <v>94</v>
      </c>
      <c r="E88" s="51"/>
      <c r="F88" s="61">
        <v>12</v>
      </c>
      <c r="G88" s="61">
        <v>16</v>
      </c>
      <c r="H88" s="51"/>
      <c r="I88" s="61"/>
      <c r="J88" s="22">
        <v>2</v>
      </c>
      <c r="K88" s="22"/>
      <c r="L88" s="22">
        <v>2</v>
      </c>
      <c r="M88" s="22" t="s">
        <v>110</v>
      </c>
      <c r="N88" s="53"/>
      <c r="O88" s="53" t="s">
        <v>114</v>
      </c>
      <c r="P88" s="42" t="s">
        <v>204</v>
      </c>
      <c r="Q88" s="53">
        <v>27</v>
      </c>
      <c r="R88" s="42" t="s">
        <v>262</v>
      </c>
    </row>
    <row r="89" spans="1:18">
      <c r="A89" s="22" t="s">
        <v>109</v>
      </c>
      <c r="B89" s="171" t="s">
        <v>181</v>
      </c>
      <c r="C89" s="50" t="s">
        <v>182</v>
      </c>
      <c r="D89" s="51" t="s">
        <v>14</v>
      </c>
      <c r="E89" s="51"/>
      <c r="F89" s="61">
        <v>12</v>
      </c>
      <c r="G89" s="61">
        <v>16</v>
      </c>
      <c r="H89" s="51"/>
      <c r="I89" s="61"/>
      <c r="J89" s="22">
        <v>2</v>
      </c>
      <c r="K89" s="22"/>
      <c r="L89" s="22">
        <v>2</v>
      </c>
      <c r="M89" s="22" t="s">
        <v>110</v>
      </c>
      <c r="N89" s="53"/>
      <c r="O89" s="53" t="s">
        <v>114</v>
      </c>
      <c r="P89" s="42" t="s">
        <v>202</v>
      </c>
      <c r="Q89" s="53">
        <v>27</v>
      </c>
      <c r="R89" s="42"/>
    </row>
    <row r="90" spans="1:18">
      <c r="A90" s="22" t="s">
        <v>109</v>
      </c>
      <c r="B90" s="171" t="s">
        <v>183</v>
      </c>
      <c r="C90" s="50" t="s">
        <v>184</v>
      </c>
      <c r="D90" s="51" t="s">
        <v>14</v>
      </c>
      <c r="E90" s="51"/>
      <c r="F90" s="61">
        <v>12</v>
      </c>
      <c r="G90" s="61">
        <v>16</v>
      </c>
      <c r="H90" s="51"/>
      <c r="I90" s="61"/>
      <c r="J90" s="22">
        <v>2</v>
      </c>
      <c r="K90" s="22"/>
      <c r="L90" s="22">
        <v>2</v>
      </c>
      <c r="M90" s="22" t="s">
        <v>110</v>
      </c>
      <c r="N90" s="53"/>
      <c r="O90" s="53" t="s">
        <v>114</v>
      </c>
      <c r="P90" s="42" t="s">
        <v>202</v>
      </c>
      <c r="Q90" s="53">
        <v>27</v>
      </c>
      <c r="R90" s="42"/>
    </row>
    <row r="91" spans="1:18">
      <c r="A91" s="22" t="s">
        <v>109</v>
      </c>
      <c r="B91" s="15" t="s">
        <v>131</v>
      </c>
      <c r="C91" s="22" t="s">
        <v>74</v>
      </c>
      <c r="D91" s="51" t="s">
        <v>75</v>
      </c>
      <c r="E91" s="51"/>
      <c r="F91" s="61">
        <v>12</v>
      </c>
      <c r="G91" s="62">
        <v>16</v>
      </c>
      <c r="H91" s="51"/>
      <c r="I91" s="62"/>
      <c r="J91" s="22">
        <v>2</v>
      </c>
      <c r="K91" s="22"/>
      <c r="L91" s="22">
        <v>2</v>
      </c>
      <c r="M91" s="22" t="s">
        <v>110</v>
      </c>
      <c r="N91" s="53"/>
      <c r="O91" s="53" t="s">
        <v>114</v>
      </c>
      <c r="P91" s="42" t="s">
        <v>205</v>
      </c>
      <c r="Q91" s="53">
        <v>27</v>
      </c>
      <c r="R91" s="42" t="s">
        <v>262</v>
      </c>
    </row>
    <row r="92" spans="1:18">
      <c r="A92" s="22" t="s">
        <v>109</v>
      </c>
      <c r="B92" s="15" t="s">
        <v>116</v>
      </c>
      <c r="C92" s="22" t="s">
        <v>76</v>
      </c>
      <c r="D92" s="51" t="s">
        <v>77</v>
      </c>
      <c r="E92" s="51"/>
      <c r="F92" s="61">
        <v>12</v>
      </c>
      <c r="G92" s="61">
        <v>16</v>
      </c>
      <c r="H92" s="51"/>
      <c r="I92" s="61"/>
      <c r="J92" s="22">
        <v>2</v>
      </c>
      <c r="K92" s="22"/>
      <c r="L92" s="22">
        <v>2</v>
      </c>
      <c r="M92" s="22" t="s">
        <v>110</v>
      </c>
      <c r="N92" s="53"/>
      <c r="O92" s="53" t="s">
        <v>114</v>
      </c>
      <c r="P92" s="42" t="s">
        <v>202</v>
      </c>
      <c r="Q92" s="53">
        <v>27</v>
      </c>
      <c r="R92" s="42" t="s">
        <v>262</v>
      </c>
    </row>
    <row r="93" spans="1:18">
      <c r="A93" s="22" t="s">
        <v>109</v>
      </c>
      <c r="B93" s="15" t="s">
        <v>185</v>
      </c>
      <c r="C93" s="22" t="s">
        <v>27</v>
      </c>
      <c r="D93" s="51" t="s">
        <v>28</v>
      </c>
      <c r="E93" s="51"/>
      <c r="F93" s="61">
        <v>12</v>
      </c>
      <c r="G93" s="61">
        <v>16</v>
      </c>
      <c r="H93" s="51"/>
      <c r="I93" s="61"/>
      <c r="J93" s="22">
        <v>2</v>
      </c>
      <c r="K93" s="22"/>
      <c r="L93" s="22">
        <v>2</v>
      </c>
      <c r="M93" s="22" t="s">
        <v>110</v>
      </c>
      <c r="N93" s="53"/>
      <c r="O93" s="53" t="s">
        <v>114</v>
      </c>
      <c r="P93" s="42" t="s">
        <v>202</v>
      </c>
      <c r="Q93" s="53">
        <v>27</v>
      </c>
      <c r="R93" s="42"/>
    </row>
    <row r="94" spans="1:18">
      <c r="A94" s="22" t="s">
        <v>109</v>
      </c>
      <c r="B94" s="15" t="s">
        <v>188</v>
      </c>
      <c r="C94" s="22" t="s">
        <v>48</v>
      </c>
      <c r="D94" s="51" t="s">
        <v>49</v>
      </c>
      <c r="E94" s="51"/>
      <c r="F94" s="61">
        <v>12</v>
      </c>
      <c r="G94" s="62">
        <v>16</v>
      </c>
      <c r="H94" s="51"/>
      <c r="I94" s="62"/>
      <c r="J94" s="22">
        <v>2</v>
      </c>
      <c r="K94" s="22"/>
      <c r="L94" s="22">
        <v>2</v>
      </c>
      <c r="M94" s="22" t="s">
        <v>110</v>
      </c>
      <c r="N94" s="53"/>
      <c r="O94" s="53" t="s">
        <v>114</v>
      </c>
      <c r="P94" s="42" t="s">
        <v>202</v>
      </c>
      <c r="Q94" s="53">
        <v>27</v>
      </c>
      <c r="R94" s="42"/>
    </row>
    <row r="95" spans="1:18">
      <c r="A95" s="22" t="s">
        <v>109</v>
      </c>
      <c r="B95" s="15" t="s">
        <v>189</v>
      </c>
      <c r="C95" s="22" t="s">
        <v>50</v>
      </c>
      <c r="D95" s="51" t="s">
        <v>6</v>
      </c>
      <c r="E95" s="51"/>
      <c r="F95" s="61">
        <v>12</v>
      </c>
      <c r="G95" s="62">
        <v>16</v>
      </c>
      <c r="H95" s="51"/>
      <c r="I95" s="62"/>
      <c r="J95" s="22">
        <v>2</v>
      </c>
      <c r="K95" s="22"/>
      <c r="L95" s="22">
        <v>2</v>
      </c>
      <c r="M95" s="22" t="s">
        <v>110</v>
      </c>
      <c r="N95" s="53"/>
      <c r="O95" s="53" t="s">
        <v>114</v>
      </c>
      <c r="P95" s="42" t="s">
        <v>202</v>
      </c>
      <c r="Q95" s="53">
        <v>27</v>
      </c>
      <c r="R95" s="42"/>
    </row>
    <row r="96" spans="1:18">
      <c r="A96" s="22" t="s">
        <v>109</v>
      </c>
      <c r="B96" s="15" t="s">
        <v>234</v>
      </c>
      <c r="C96" s="50" t="s">
        <v>186</v>
      </c>
      <c r="D96" s="52" t="s">
        <v>187</v>
      </c>
      <c r="E96" s="51"/>
      <c r="F96" s="61">
        <v>12</v>
      </c>
      <c r="G96" s="61">
        <v>16</v>
      </c>
      <c r="H96" s="51"/>
      <c r="I96" s="61"/>
      <c r="J96" s="22">
        <v>2</v>
      </c>
      <c r="K96" s="22"/>
      <c r="L96" s="22">
        <v>2</v>
      </c>
      <c r="M96" s="22" t="s">
        <v>110</v>
      </c>
      <c r="N96" s="53"/>
      <c r="O96" s="53" t="s">
        <v>114</v>
      </c>
      <c r="P96" s="42" t="s">
        <v>202</v>
      </c>
      <c r="Q96" s="53">
        <v>27</v>
      </c>
      <c r="R96" s="42"/>
    </row>
    <row r="97" spans="1:18">
      <c r="A97" s="22" t="s">
        <v>109</v>
      </c>
      <c r="B97" s="15" t="s">
        <v>231</v>
      </c>
      <c r="C97" s="22" t="s">
        <v>78</v>
      </c>
      <c r="D97" s="51" t="s">
        <v>79</v>
      </c>
      <c r="E97" s="51"/>
      <c r="F97" s="61">
        <v>12</v>
      </c>
      <c r="G97" s="61">
        <v>16</v>
      </c>
      <c r="H97" s="51"/>
      <c r="I97" s="61"/>
      <c r="J97" s="22">
        <v>2</v>
      </c>
      <c r="K97" s="22"/>
      <c r="L97" s="22">
        <v>2</v>
      </c>
      <c r="M97" s="22" t="s">
        <v>110</v>
      </c>
      <c r="N97" s="53"/>
      <c r="O97" s="53" t="s">
        <v>114</v>
      </c>
      <c r="P97" s="42" t="s">
        <v>208</v>
      </c>
      <c r="Q97" s="53">
        <v>27</v>
      </c>
      <c r="R97" s="42"/>
    </row>
    <row r="98" spans="1:18">
      <c r="A98" s="22" t="s">
        <v>109</v>
      </c>
      <c r="B98" s="22" t="s">
        <v>159</v>
      </c>
      <c r="C98" s="22" t="s">
        <v>20</v>
      </c>
      <c r="D98" s="51" t="s">
        <v>21</v>
      </c>
      <c r="E98" s="51"/>
      <c r="F98" s="61">
        <v>12</v>
      </c>
      <c r="G98" s="61">
        <v>16</v>
      </c>
      <c r="H98" s="51"/>
      <c r="I98" s="61"/>
      <c r="J98" s="22">
        <v>2</v>
      </c>
      <c r="K98" s="22"/>
      <c r="L98" s="22">
        <v>2</v>
      </c>
      <c r="M98" s="22" t="s">
        <v>110</v>
      </c>
      <c r="N98" s="53"/>
      <c r="O98" s="53" t="s">
        <v>114</v>
      </c>
      <c r="P98" s="42" t="s">
        <v>202</v>
      </c>
      <c r="Q98" s="53">
        <v>27</v>
      </c>
      <c r="R98" s="42"/>
    </row>
    <row r="99" spans="1:18">
      <c r="A99" s="22" t="s">
        <v>109</v>
      </c>
      <c r="B99" s="15" t="s">
        <v>190</v>
      </c>
      <c r="C99" s="22" t="s">
        <v>29</v>
      </c>
      <c r="D99" s="51" t="s">
        <v>24</v>
      </c>
      <c r="E99" s="51"/>
      <c r="F99" s="61">
        <v>12</v>
      </c>
      <c r="G99" s="61">
        <v>16</v>
      </c>
      <c r="H99" s="51"/>
      <c r="I99" s="61"/>
      <c r="J99" s="22">
        <v>2</v>
      </c>
      <c r="K99" s="22"/>
      <c r="L99" s="22">
        <v>2</v>
      </c>
      <c r="M99" s="22" t="s">
        <v>110</v>
      </c>
      <c r="N99" s="53"/>
      <c r="O99" s="53" t="s">
        <v>114</v>
      </c>
      <c r="P99" s="42" t="s">
        <v>202</v>
      </c>
      <c r="Q99" s="53">
        <v>27</v>
      </c>
      <c r="R99" s="42"/>
    </row>
    <row r="100" spans="1:18">
      <c r="A100" s="22" t="s">
        <v>109</v>
      </c>
      <c r="B100" s="15" t="s">
        <v>133</v>
      </c>
      <c r="C100" s="22" t="s">
        <v>30</v>
      </c>
      <c r="D100" s="51" t="s">
        <v>28</v>
      </c>
      <c r="E100" s="51"/>
      <c r="F100" s="61">
        <v>12</v>
      </c>
      <c r="G100" s="61">
        <v>16</v>
      </c>
      <c r="H100" s="51"/>
      <c r="I100" s="61"/>
      <c r="J100" s="22">
        <v>2</v>
      </c>
      <c r="K100" s="22"/>
      <c r="L100" s="22">
        <v>2</v>
      </c>
      <c r="M100" s="22" t="s">
        <v>110</v>
      </c>
      <c r="N100" s="53"/>
      <c r="O100" s="53" t="s">
        <v>114</v>
      </c>
      <c r="P100" s="42" t="s">
        <v>209</v>
      </c>
      <c r="Q100" s="53">
        <v>27</v>
      </c>
      <c r="R100" s="42"/>
    </row>
    <row r="101" spans="1:18">
      <c r="A101" s="22" t="s">
        <v>109</v>
      </c>
      <c r="B101" s="15" t="s">
        <v>213</v>
      </c>
      <c r="C101" s="22" t="s">
        <v>31</v>
      </c>
      <c r="D101" s="51" t="s">
        <v>26</v>
      </c>
      <c r="E101" s="51"/>
      <c r="F101" s="61">
        <v>12</v>
      </c>
      <c r="G101" s="61">
        <v>16</v>
      </c>
      <c r="H101" s="51"/>
      <c r="I101" s="61"/>
      <c r="J101" s="22">
        <v>2</v>
      </c>
      <c r="K101" s="22"/>
      <c r="L101" s="22">
        <v>2</v>
      </c>
      <c r="M101" s="22" t="s">
        <v>110</v>
      </c>
      <c r="N101" s="53"/>
      <c r="O101" s="53" t="s">
        <v>114</v>
      </c>
      <c r="P101" s="42" t="s">
        <v>206</v>
      </c>
      <c r="Q101" s="53">
        <v>27</v>
      </c>
      <c r="R101" s="42" t="s">
        <v>262</v>
      </c>
    </row>
    <row r="102" spans="1:18">
      <c r="A102" s="22" t="s">
        <v>109</v>
      </c>
      <c r="B102" s="15" t="s">
        <v>191</v>
      </c>
      <c r="C102" s="22" t="s">
        <v>80</v>
      </c>
      <c r="D102" s="51" t="s">
        <v>16</v>
      </c>
      <c r="E102" s="51"/>
      <c r="F102" s="61">
        <v>12</v>
      </c>
      <c r="G102" s="61">
        <v>16</v>
      </c>
      <c r="H102" s="51"/>
      <c r="I102" s="61"/>
      <c r="J102" s="22">
        <v>2</v>
      </c>
      <c r="K102" s="22"/>
      <c r="L102" s="22">
        <v>2</v>
      </c>
      <c r="M102" s="22" t="s">
        <v>110</v>
      </c>
      <c r="N102" s="53"/>
      <c r="O102" s="53" t="s">
        <v>114</v>
      </c>
      <c r="P102" s="42" t="s">
        <v>202</v>
      </c>
      <c r="Q102" s="53">
        <v>27</v>
      </c>
      <c r="R102" s="42"/>
    </row>
    <row r="103" spans="1:18">
      <c r="A103" s="22" t="s">
        <v>109</v>
      </c>
      <c r="B103" s="22" t="s">
        <v>160</v>
      </c>
      <c r="C103" s="22" t="s">
        <v>22</v>
      </c>
      <c r="D103" s="51" t="s">
        <v>273</v>
      </c>
      <c r="E103" s="51"/>
      <c r="F103" s="61">
        <v>12</v>
      </c>
      <c r="G103" s="61">
        <v>16</v>
      </c>
      <c r="H103" s="51"/>
      <c r="I103" s="61"/>
      <c r="J103" s="22">
        <v>2</v>
      </c>
      <c r="K103" s="22"/>
      <c r="L103" s="22">
        <v>2</v>
      </c>
      <c r="M103" s="22" t="s">
        <v>110</v>
      </c>
      <c r="N103" s="53"/>
      <c r="O103" s="53" t="s">
        <v>114</v>
      </c>
      <c r="P103" s="42" t="s">
        <v>202</v>
      </c>
      <c r="Q103" s="53">
        <v>27</v>
      </c>
      <c r="R103" s="42"/>
    </row>
    <row r="104" spans="1:18">
      <c r="A104" s="22" t="s">
        <v>109</v>
      </c>
      <c r="B104" s="15" t="s">
        <v>192</v>
      </c>
      <c r="C104" s="50" t="s">
        <v>296</v>
      </c>
      <c r="D104" s="51" t="s">
        <v>16</v>
      </c>
      <c r="E104" s="51"/>
      <c r="F104" s="61">
        <v>12</v>
      </c>
      <c r="G104" s="61">
        <v>16</v>
      </c>
      <c r="H104" s="51"/>
      <c r="I104" s="61"/>
      <c r="J104" s="22">
        <v>2</v>
      </c>
      <c r="K104" s="22"/>
      <c r="L104" s="22">
        <v>2</v>
      </c>
      <c r="M104" s="22" t="s">
        <v>110</v>
      </c>
      <c r="N104" s="53"/>
      <c r="O104" s="53" t="s">
        <v>114</v>
      </c>
      <c r="P104" s="42" t="s">
        <v>202</v>
      </c>
      <c r="Q104" s="53">
        <v>27</v>
      </c>
      <c r="R104" s="42"/>
    </row>
    <row r="105" spans="1:18">
      <c r="A105" s="22" t="s">
        <v>109</v>
      </c>
      <c r="B105" s="15" t="s">
        <v>130</v>
      </c>
      <c r="C105" s="22" t="s">
        <v>45</v>
      </c>
      <c r="D105" s="51" t="s">
        <v>46</v>
      </c>
      <c r="E105" s="51"/>
      <c r="F105" s="61">
        <v>12</v>
      </c>
      <c r="G105" s="61">
        <v>16</v>
      </c>
      <c r="H105" s="51"/>
      <c r="I105" s="61"/>
      <c r="J105" s="22">
        <v>2</v>
      </c>
      <c r="K105" s="22"/>
      <c r="L105" s="22">
        <v>2</v>
      </c>
      <c r="M105" s="22" t="s">
        <v>110</v>
      </c>
      <c r="N105" s="53"/>
      <c r="O105" s="53" t="s">
        <v>114</v>
      </c>
      <c r="P105" s="42" t="s">
        <v>202</v>
      </c>
      <c r="Q105" s="53">
        <v>27</v>
      </c>
      <c r="R105" s="42"/>
    </row>
    <row r="106" spans="1:18">
      <c r="A106" s="22" t="s">
        <v>109</v>
      </c>
      <c r="B106" s="15" t="s">
        <v>227</v>
      </c>
      <c r="C106" s="22" t="s">
        <v>81</v>
      </c>
      <c r="D106" s="51" t="s">
        <v>132</v>
      </c>
      <c r="E106" s="51"/>
      <c r="F106" s="61">
        <v>12</v>
      </c>
      <c r="G106" s="61">
        <v>16</v>
      </c>
      <c r="H106" s="51"/>
      <c r="I106" s="61"/>
      <c r="J106" s="22">
        <v>2</v>
      </c>
      <c r="K106" s="22"/>
      <c r="L106" s="22">
        <v>2</v>
      </c>
      <c r="M106" s="22" t="s">
        <v>110</v>
      </c>
      <c r="N106" s="53"/>
      <c r="O106" s="53" t="s">
        <v>114</v>
      </c>
      <c r="P106" s="42" t="s">
        <v>208</v>
      </c>
      <c r="Q106" s="53">
        <v>27</v>
      </c>
      <c r="R106" s="42"/>
    </row>
    <row r="107" spans="1:18">
      <c r="A107" s="22" t="s">
        <v>109</v>
      </c>
      <c r="B107" s="15" t="s">
        <v>225</v>
      </c>
      <c r="C107" s="22" t="s">
        <v>39</v>
      </c>
      <c r="D107" s="51" t="s">
        <v>12</v>
      </c>
      <c r="E107" s="51"/>
      <c r="F107" s="61">
        <v>12</v>
      </c>
      <c r="G107" s="61">
        <v>16</v>
      </c>
      <c r="H107" s="51"/>
      <c r="I107" s="61"/>
      <c r="J107" s="22">
        <v>2</v>
      </c>
      <c r="K107" s="22"/>
      <c r="L107" s="22">
        <v>2</v>
      </c>
      <c r="M107" s="22" t="s">
        <v>110</v>
      </c>
      <c r="N107" s="53"/>
      <c r="O107" s="53" t="s">
        <v>114</v>
      </c>
      <c r="P107" s="42" t="s">
        <v>208</v>
      </c>
      <c r="Q107" s="53">
        <v>61</v>
      </c>
      <c r="R107" s="42"/>
    </row>
    <row r="108" spans="1:18">
      <c r="A108" s="22" t="s">
        <v>109</v>
      </c>
      <c r="B108" s="15" t="s">
        <v>232</v>
      </c>
      <c r="C108" s="22" t="s">
        <v>82</v>
      </c>
      <c r="D108" s="51" t="s">
        <v>83</v>
      </c>
      <c r="E108" s="51"/>
      <c r="F108" s="61">
        <v>12</v>
      </c>
      <c r="G108" s="61">
        <v>16</v>
      </c>
      <c r="H108" s="51"/>
      <c r="I108" s="61"/>
      <c r="J108" s="22">
        <v>2</v>
      </c>
      <c r="K108" s="22"/>
      <c r="L108" s="22">
        <v>2</v>
      </c>
      <c r="M108" s="22" t="s">
        <v>110</v>
      </c>
      <c r="N108" s="53"/>
      <c r="O108" s="53" t="s">
        <v>114</v>
      </c>
      <c r="P108" s="42" t="s">
        <v>208</v>
      </c>
      <c r="Q108" s="53">
        <v>61</v>
      </c>
      <c r="R108" s="42"/>
    </row>
    <row r="109" spans="1:18">
      <c r="A109" s="22" t="s">
        <v>109</v>
      </c>
      <c r="B109" s="15" t="s">
        <v>128</v>
      </c>
      <c r="C109" s="22" t="s">
        <v>84</v>
      </c>
      <c r="D109" s="51" t="s">
        <v>93</v>
      </c>
      <c r="E109" s="51"/>
      <c r="F109" s="61">
        <v>12</v>
      </c>
      <c r="G109" s="61">
        <v>16</v>
      </c>
      <c r="H109" s="51"/>
      <c r="I109" s="61"/>
      <c r="J109" s="22">
        <v>2</v>
      </c>
      <c r="K109" s="22"/>
      <c r="L109" s="22">
        <v>2</v>
      </c>
      <c r="M109" s="22" t="s">
        <v>110</v>
      </c>
      <c r="N109" s="53"/>
      <c r="O109" s="53" t="s">
        <v>114</v>
      </c>
      <c r="P109" s="42" t="s">
        <v>203</v>
      </c>
      <c r="Q109" s="53">
        <v>27</v>
      </c>
      <c r="R109" s="42" t="s">
        <v>262</v>
      </c>
    </row>
    <row r="110" spans="1:18">
      <c r="A110" s="22" t="s">
        <v>109</v>
      </c>
      <c r="B110" s="15" t="s">
        <v>216</v>
      </c>
      <c r="C110" s="22" t="s">
        <v>51</v>
      </c>
      <c r="D110" s="51" t="s">
        <v>9</v>
      </c>
      <c r="E110" s="51"/>
      <c r="F110" s="61">
        <v>12</v>
      </c>
      <c r="G110" s="61">
        <v>16</v>
      </c>
      <c r="H110" s="51"/>
      <c r="I110" s="61"/>
      <c r="J110" s="22">
        <v>2</v>
      </c>
      <c r="K110" s="22"/>
      <c r="L110" s="22">
        <v>2</v>
      </c>
      <c r="M110" s="22" t="s">
        <v>110</v>
      </c>
      <c r="N110" s="53"/>
      <c r="O110" s="53" t="s">
        <v>114</v>
      </c>
      <c r="P110" s="42" t="s">
        <v>203</v>
      </c>
      <c r="Q110" s="53">
        <v>27</v>
      </c>
      <c r="R110" s="42"/>
    </row>
    <row r="111" spans="1:18">
      <c r="A111" s="22" t="s">
        <v>109</v>
      </c>
      <c r="B111" s="15" t="s">
        <v>217</v>
      </c>
      <c r="C111" s="22" t="s">
        <v>52</v>
      </c>
      <c r="D111" s="51" t="s">
        <v>9</v>
      </c>
      <c r="E111" s="51"/>
      <c r="F111" s="61">
        <v>12</v>
      </c>
      <c r="G111" s="61">
        <v>16</v>
      </c>
      <c r="H111" s="51"/>
      <c r="I111" s="61"/>
      <c r="J111" s="22">
        <v>2</v>
      </c>
      <c r="K111" s="22"/>
      <c r="L111" s="22">
        <v>2</v>
      </c>
      <c r="M111" s="22" t="s">
        <v>110</v>
      </c>
      <c r="N111" s="53"/>
      <c r="O111" s="53" t="s">
        <v>114</v>
      </c>
      <c r="P111" s="42" t="s">
        <v>203</v>
      </c>
      <c r="Q111" s="53">
        <v>27</v>
      </c>
      <c r="R111" s="42"/>
    </row>
    <row r="112" spans="1:18" s="43" customFormat="1" ht="43.5" customHeight="1">
      <c r="A112" s="16" t="s">
        <v>107</v>
      </c>
      <c r="B112" s="168"/>
      <c r="C112" s="21" t="s">
        <v>257</v>
      </c>
      <c r="D112" s="13" t="s">
        <v>127</v>
      </c>
      <c r="E112" s="13">
        <f>SUM(F112:I112)</f>
        <v>42</v>
      </c>
      <c r="F112" s="23">
        <f>F113+F140</f>
        <v>18</v>
      </c>
      <c r="G112" s="23">
        <f>G113+G140</f>
        <v>24</v>
      </c>
      <c r="H112" s="23">
        <f>H113+H140</f>
        <v>0</v>
      </c>
      <c r="I112" s="23">
        <f>I113+I140</f>
        <v>0</v>
      </c>
      <c r="J112" s="12"/>
      <c r="K112" s="12">
        <v>3</v>
      </c>
      <c r="L112" s="12"/>
      <c r="M112" s="12"/>
      <c r="N112" s="60" t="s">
        <v>110</v>
      </c>
      <c r="O112" s="60" t="s">
        <v>286</v>
      </c>
      <c r="P112" s="60"/>
      <c r="Q112" s="60">
        <v>27</v>
      </c>
      <c r="R112" s="60"/>
    </row>
    <row r="113" spans="1:18">
      <c r="A113" s="22" t="s">
        <v>109</v>
      </c>
      <c r="B113" s="22" t="s">
        <v>161</v>
      </c>
      <c r="C113" s="22" t="s">
        <v>41</v>
      </c>
      <c r="D113" s="51" t="s">
        <v>42</v>
      </c>
      <c r="E113" s="51"/>
      <c r="F113" s="61">
        <v>12</v>
      </c>
      <c r="G113" s="61">
        <v>16</v>
      </c>
      <c r="H113" s="51"/>
      <c r="I113" s="61"/>
      <c r="J113" s="22">
        <v>2</v>
      </c>
      <c r="K113" s="22"/>
      <c r="L113" s="22">
        <v>2</v>
      </c>
      <c r="M113" s="22" t="s">
        <v>110</v>
      </c>
      <c r="N113" s="53"/>
      <c r="O113" s="53" t="s">
        <v>114</v>
      </c>
      <c r="P113" s="42" t="s">
        <v>202</v>
      </c>
      <c r="Q113" s="53">
        <v>27</v>
      </c>
      <c r="R113" s="42"/>
    </row>
    <row r="114" spans="1:18">
      <c r="A114" s="22" t="s">
        <v>109</v>
      </c>
      <c r="B114" s="22" t="s">
        <v>162</v>
      </c>
      <c r="C114" s="22" t="s">
        <v>53</v>
      </c>
      <c r="D114" s="51" t="s">
        <v>10</v>
      </c>
      <c r="E114" s="51"/>
      <c r="F114" s="61">
        <v>12</v>
      </c>
      <c r="G114" s="61">
        <v>16</v>
      </c>
      <c r="H114" s="51"/>
      <c r="I114" s="61"/>
      <c r="J114" s="22">
        <v>2</v>
      </c>
      <c r="K114" s="22"/>
      <c r="L114" s="22">
        <v>2</v>
      </c>
      <c r="M114" s="22" t="s">
        <v>110</v>
      </c>
      <c r="N114" s="53"/>
      <c r="O114" s="53" t="s">
        <v>114</v>
      </c>
      <c r="P114" s="42" t="s">
        <v>202</v>
      </c>
      <c r="Q114" s="53">
        <v>27</v>
      </c>
      <c r="R114" s="42"/>
    </row>
    <row r="115" spans="1:18">
      <c r="A115" s="22" t="s">
        <v>109</v>
      </c>
      <c r="B115" s="22" t="s">
        <v>218</v>
      </c>
      <c r="C115" s="22" t="s">
        <v>54</v>
      </c>
      <c r="D115" s="51" t="s">
        <v>17</v>
      </c>
      <c r="E115" s="51"/>
      <c r="F115" s="61">
        <v>12</v>
      </c>
      <c r="G115" s="61">
        <v>16</v>
      </c>
      <c r="H115" s="51"/>
      <c r="I115" s="61"/>
      <c r="J115" s="22">
        <v>2</v>
      </c>
      <c r="K115" s="22"/>
      <c r="L115" s="22">
        <v>2</v>
      </c>
      <c r="M115" s="22" t="s">
        <v>110</v>
      </c>
      <c r="N115" s="53"/>
      <c r="O115" s="53" t="s">
        <v>114</v>
      </c>
      <c r="P115" s="42" t="s">
        <v>201</v>
      </c>
      <c r="Q115" s="53">
        <v>27</v>
      </c>
      <c r="R115" s="42" t="s">
        <v>262</v>
      </c>
    </row>
    <row r="116" spans="1:18">
      <c r="A116" s="22" t="s">
        <v>109</v>
      </c>
      <c r="B116" s="22" t="s">
        <v>123</v>
      </c>
      <c r="C116" s="22" t="s">
        <v>55</v>
      </c>
      <c r="D116" s="51" t="s">
        <v>56</v>
      </c>
      <c r="E116" s="51"/>
      <c r="F116" s="61">
        <v>12</v>
      </c>
      <c r="G116" s="61">
        <v>16</v>
      </c>
      <c r="H116" s="51"/>
      <c r="I116" s="61"/>
      <c r="J116" s="22">
        <v>2</v>
      </c>
      <c r="K116" s="22"/>
      <c r="L116" s="22">
        <v>2</v>
      </c>
      <c r="M116" s="22" t="s">
        <v>110</v>
      </c>
      <c r="N116" s="53"/>
      <c r="O116" s="53" t="s">
        <v>114</v>
      </c>
      <c r="P116" s="42" t="s">
        <v>202</v>
      </c>
      <c r="Q116" s="53">
        <v>27</v>
      </c>
      <c r="R116" s="42" t="s">
        <v>262</v>
      </c>
    </row>
    <row r="117" spans="1:18">
      <c r="A117" s="22" t="s">
        <v>109</v>
      </c>
      <c r="B117" s="22" t="s">
        <v>223</v>
      </c>
      <c r="C117" s="22" t="s">
        <v>32</v>
      </c>
      <c r="D117" s="51" t="s">
        <v>13</v>
      </c>
      <c r="E117" s="51"/>
      <c r="F117" s="61">
        <v>12</v>
      </c>
      <c r="G117" s="61">
        <v>16</v>
      </c>
      <c r="H117" s="51"/>
      <c r="I117" s="61"/>
      <c r="J117" s="22">
        <v>2</v>
      </c>
      <c r="K117" s="22"/>
      <c r="L117" s="22">
        <v>2</v>
      </c>
      <c r="M117" s="22" t="s">
        <v>110</v>
      </c>
      <c r="N117" s="53"/>
      <c r="O117" s="53" t="s">
        <v>114</v>
      </c>
      <c r="P117" s="42" t="s">
        <v>203</v>
      </c>
      <c r="Q117" s="53">
        <v>27</v>
      </c>
      <c r="R117" s="42"/>
    </row>
    <row r="118" spans="1:18">
      <c r="A118" s="22" t="s">
        <v>109</v>
      </c>
      <c r="B118" s="39" t="s">
        <v>153</v>
      </c>
      <c r="C118" s="22" t="s">
        <v>18</v>
      </c>
      <c r="D118" s="51" t="s">
        <v>95</v>
      </c>
      <c r="E118" s="51"/>
      <c r="F118" s="61">
        <v>12</v>
      </c>
      <c r="G118" s="61">
        <v>16</v>
      </c>
      <c r="H118" s="51"/>
      <c r="I118" s="61"/>
      <c r="J118" s="22">
        <v>2</v>
      </c>
      <c r="K118" s="22"/>
      <c r="L118" s="22">
        <v>2</v>
      </c>
      <c r="M118" s="22" t="s">
        <v>110</v>
      </c>
      <c r="N118" s="53"/>
      <c r="O118" s="53" t="s">
        <v>114</v>
      </c>
      <c r="P118" s="42" t="s">
        <v>201</v>
      </c>
      <c r="Q118" s="53">
        <v>27</v>
      </c>
      <c r="R118" s="42"/>
    </row>
    <row r="119" spans="1:18">
      <c r="A119" s="22" t="s">
        <v>109</v>
      </c>
      <c r="B119" s="50" t="s">
        <v>156</v>
      </c>
      <c r="C119" s="50" t="s">
        <v>155</v>
      </c>
      <c r="D119" s="51" t="s">
        <v>15</v>
      </c>
      <c r="E119" s="51"/>
      <c r="F119" s="61">
        <v>12</v>
      </c>
      <c r="G119" s="61">
        <v>16</v>
      </c>
      <c r="H119" s="51"/>
      <c r="I119" s="61"/>
      <c r="J119" s="22">
        <v>2</v>
      </c>
      <c r="K119" s="22"/>
      <c r="L119" s="22">
        <v>2</v>
      </c>
      <c r="M119" s="22" t="s">
        <v>110</v>
      </c>
      <c r="N119" s="53"/>
      <c r="O119" s="53" t="s">
        <v>114</v>
      </c>
      <c r="P119" s="42" t="s">
        <v>202</v>
      </c>
      <c r="Q119" s="53">
        <v>27</v>
      </c>
      <c r="R119" s="42"/>
    </row>
    <row r="120" spans="1:18">
      <c r="A120" s="22" t="s">
        <v>109</v>
      </c>
      <c r="B120" s="50" t="s">
        <v>154</v>
      </c>
      <c r="C120" s="50" t="s">
        <v>157</v>
      </c>
      <c r="D120" s="51" t="s">
        <v>15</v>
      </c>
      <c r="E120" s="51"/>
      <c r="F120" s="61">
        <v>12</v>
      </c>
      <c r="G120" s="61">
        <v>16</v>
      </c>
      <c r="H120" s="51"/>
      <c r="I120" s="61"/>
      <c r="J120" s="22">
        <v>2</v>
      </c>
      <c r="K120" s="22"/>
      <c r="L120" s="22">
        <v>2</v>
      </c>
      <c r="M120" s="22" t="s">
        <v>110</v>
      </c>
      <c r="N120" s="53"/>
      <c r="O120" s="53" t="s">
        <v>114</v>
      </c>
      <c r="P120" s="42" t="s">
        <v>202</v>
      </c>
      <c r="Q120" s="53">
        <v>27</v>
      </c>
      <c r="R120" s="42"/>
    </row>
    <row r="121" spans="1:18">
      <c r="A121" s="22" t="s">
        <v>109</v>
      </c>
      <c r="B121" s="22" t="s">
        <v>219</v>
      </c>
      <c r="C121" s="50" t="s">
        <v>122</v>
      </c>
      <c r="D121" s="51" t="s">
        <v>62</v>
      </c>
      <c r="E121" s="51"/>
      <c r="F121" s="61">
        <v>12</v>
      </c>
      <c r="G121" s="61">
        <v>16</v>
      </c>
      <c r="H121" s="51"/>
      <c r="I121" s="61"/>
      <c r="J121" s="22">
        <v>2</v>
      </c>
      <c r="K121" s="22"/>
      <c r="L121" s="22">
        <v>2</v>
      </c>
      <c r="M121" s="22" t="s">
        <v>110</v>
      </c>
      <c r="N121" s="53"/>
      <c r="O121" s="53" t="s">
        <v>114</v>
      </c>
      <c r="P121" s="42" t="s">
        <v>205</v>
      </c>
      <c r="Q121" s="53">
        <v>27</v>
      </c>
      <c r="R121" s="42" t="s">
        <v>262</v>
      </c>
    </row>
    <row r="122" spans="1:18">
      <c r="A122" s="22" t="s">
        <v>109</v>
      </c>
      <c r="B122" s="22" t="s">
        <v>224</v>
      </c>
      <c r="C122" s="22" t="s">
        <v>33</v>
      </c>
      <c r="D122" s="51" t="s">
        <v>34</v>
      </c>
      <c r="E122" s="51"/>
      <c r="F122" s="61">
        <v>12</v>
      </c>
      <c r="G122" s="61">
        <v>16</v>
      </c>
      <c r="H122" s="51"/>
      <c r="I122" s="61"/>
      <c r="J122" s="22">
        <v>2</v>
      </c>
      <c r="K122" s="22"/>
      <c r="L122" s="22">
        <v>2</v>
      </c>
      <c r="M122" s="22" t="s">
        <v>110</v>
      </c>
      <c r="N122" s="53"/>
      <c r="O122" s="53" t="s">
        <v>114</v>
      </c>
      <c r="P122" s="42" t="s">
        <v>203</v>
      </c>
      <c r="Q122" s="53">
        <v>61</v>
      </c>
      <c r="R122" s="42"/>
    </row>
    <row r="123" spans="1:18">
      <c r="A123" s="22" t="s">
        <v>109</v>
      </c>
      <c r="B123" s="50" t="s">
        <v>166</v>
      </c>
      <c r="C123" s="50" t="s">
        <v>164</v>
      </c>
      <c r="D123" s="51" t="s">
        <v>165</v>
      </c>
      <c r="E123" s="51"/>
      <c r="F123" s="61">
        <v>12</v>
      </c>
      <c r="G123" s="61">
        <v>16</v>
      </c>
      <c r="H123" s="51"/>
      <c r="I123" s="61"/>
      <c r="J123" s="22">
        <v>2</v>
      </c>
      <c r="K123" s="22"/>
      <c r="L123" s="22">
        <v>2</v>
      </c>
      <c r="M123" s="22" t="s">
        <v>110</v>
      </c>
      <c r="N123" s="53"/>
      <c r="O123" s="53" t="s">
        <v>114</v>
      </c>
      <c r="P123" s="42" t="s">
        <v>202</v>
      </c>
      <c r="Q123" s="53">
        <v>27</v>
      </c>
      <c r="R123" s="42"/>
    </row>
    <row r="124" spans="1:18">
      <c r="A124" s="22" t="s">
        <v>109</v>
      </c>
      <c r="B124" s="50" t="s">
        <v>163</v>
      </c>
      <c r="C124" s="50" t="s">
        <v>167</v>
      </c>
      <c r="D124" s="51" t="s">
        <v>165</v>
      </c>
      <c r="E124" s="51"/>
      <c r="F124" s="61">
        <v>12</v>
      </c>
      <c r="G124" s="61">
        <v>16</v>
      </c>
      <c r="H124" s="51"/>
      <c r="I124" s="61"/>
      <c r="J124" s="22">
        <v>2</v>
      </c>
      <c r="K124" s="22"/>
      <c r="L124" s="22">
        <v>2</v>
      </c>
      <c r="M124" s="22" t="s">
        <v>110</v>
      </c>
      <c r="N124" s="53"/>
      <c r="O124" s="53" t="s">
        <v>114</v>
      </c>
      <c r="P124" s="42" t="s">
        <v>202</v>
      </c>
      <c r="Q124" s="53">
        <v>27</v>
      </c>
      <c r="R124" s="42"/>
    </row>
    <row r="125" spans="1:18">
      <c r="A125" s="22" t="s">
        <v>109</v>
      </c>
      <c r="B125" s="22" t="s">
        <v>168</v>
      </c>
      <c r="C125" s="22" t="s">
        <v>23</v>
      </c>
      <c r="D125" s="51" t="s">
        <v>24</v>
      </c>
      <c r="E125" s="51"/>
      <c r="F125" s="61">
        <v>12</v>
      </c>
      <c r="G125" s="61">
        <v>16</v>
      </c>
      <c r="H125" s="51"/>
      <c r="I125" s="61"/>
      <c r="J125" s="22">
        <v>2</v>
      </c>
      <c r="K125" s="22"/>
      <c r="L125" s="22">
        <v>2</v>
      </c>
      <c r="M125" s="22" t="s">
        <v>110</v>
      </c>
      <c r="N125" s="53"/>
      <c r="O125" s="53" t="s">
        <v>114</v>
      </c>
      <c r="P125" s="42" t="s">
        <v>202</v>
      </c>
      <c r="Q125" s="53">
        <v>27</v>
      </c>
      <c r="R125" s="42"/>
    </row>
    <row r="126" spans="1:18">
      <c r="A126" s="22" t="s">
        <v>109</v>
      </c>
      <c r="B126" s="22" t="s">
        <v>169</v>
      </c>
      <c r="C126" s="22" t="s">
        <v>25</v>
      </c>
      <c r="D126" s="51" t="s">
        <v>26</v>
      </c>
      <c r="E126" s="51"/>
      <c r="F126" s="61">
        <v>12</v>
      </c>
      <c r="G126" s="61">
        <v>16</v>
      </c>
      <c r="H126" s="51"/>
      <c r="I126" s="61"/>
      <c r="J126" s="22">
        <v>2</v>
      </c>
      <c r="K126" s="22"/>
      <c r="L126" s="22">
        <v>2</v>
      </c>
      <c r="M126" s="22" t="s">
        <v>110</v>
      </c>
      <c r="N126" s="53"/>
      <c r="O126" s="53" t="s">
        <v>114</v>
      </c>
      <c r="P126" s="42" t="s">
        <v>202</v>
      </c>
      <c r="Q126" s="53">
        <v>27</v>
      </c>
      <c r="R126" s="42"/>
    </row>
    <row r="127" spans="1:18">
      <c r="A127" s="22" t="s">
        <v>109</v>
      </c>
      <c r="B127" s="15" t="s">
        <v>220</v>
      </c>
      <c r="C127" s="50" t="s">
        <v>124</v>
      </c>
      <c r="D127" s="51" t="s">
        <v>95</v>
      </c>
      <c r="E127" s="51"/>
      <c r="F127" s="61">
        <v>12</v>
      </c>
      <c r="G127" s="61">
        <v>16</v>
      </c>
      <c r="H127" s="51"/>
      <c r="I127" s="61"/>
      <c r="J127" s="22">
        <v>2</v>
      </c>
      <c r="K127" s="22"/>
      <c r="L127" s="22">
        <v>2</v>
      </c>
      <c r="M127" s="22" t="s">
        <v>110</v>
      </c>
      <c r="N127" s="53"/>
      <c r="O127" s="53" t="s">
        <v>114</v>
      </c>
      <c r="P127" s="42" t="s">
        <v>205</v>
      </c>
      <c r="Q127" s="53">
        <v>27</v>
      </c>
      <c r="R127" s="42" t="s">
        <v>262</v>
      </c>
    </row>
    <row r="128" spans="1:18">
      <c r="A128" s="22" t="s">
        <v>109</v>
      </c>
      <c r="B128" s="22" t="s">
        <v>226</v>
      </c>
      <c r="C128" s="22" t="s">
        <v>35</v>
      </c>
      <c r="D128" s="51" t="s">
        <v>12</v>
      </c>
      <c r="E128" s="51"/>
      <c r="F128" s="61">
        <v>12</v>
      </c>
      <c r="G128" s="61">
        <v>16</v>
      </c>
      <c r="H128" s="51"/>
      <c r="I128" s="61"/>
      <c r="J128" s="22">
        <v>2</v>
      </c>
      <c r="K128" s="22"/>
      <c r="L128" s="22">
        <v>2</v>
      </c>
      <c r="M128" s="22" t="s">
        <v>110</v>
      </c>
      <c r="N128" s="53"/>
      <c r="O128" s="53" t="s">
        <v>114</v>
      </c>
      <c r="P128" s="42" t="s">
        <v>205</v>
      </c>
      <c r="Q128" s="53">
        <v>61</v>
      </c>
      <c r="R128" s="42" t="s">
        <v>262</v>
      </c>
    </row>
    <row r="129" spans="1:18">
      <c r="A129" s="22" t="s">
        <v>109</v>
      </c>
      <c r="B129" s="22" t="s">
        <v>221</v>
      </c>
      <c r="C129" s="22" t="s">
        <v>57</v>
      </c>
      <c r="D129" s="51" t="s">
        <v>58</v>
      </c>
      <c r="E129" s="51"/>
      <c r="F129" s="61">
        <v>12</v>
      </c>
      <c r="G129" s="61">
        <v>16</v>
      </c>
      <c r="H129" s="51"/>
      <c r="I129" s="61"/>
      <c r="J129" s="22">
        <v>2</v>
      </c>
      <c r="K129" s="22"/>
      <c r="L129" s="22">
        <v>2</v>
      </c>
      <c r="M129" s="22" t="s">
        <v>110</v>
      </c>
      <c r="N129" s="53"/>
      <c r="O129" s="53" t="s">
        <v>114</v>
      </c>
      <c r="P129" s="42" t="s">
        <v>206</v>
      </c>
      <c r="Q129" s="53">
        <v>27</v>
      </c>
      <c r="R129" s="42" t="s">
        <v>262</v>
      </c>
    </row>
    <row r="130" spans="1:18">
      <c r="A130" s="22" t="s">
        <v>109</v>
      </c>
      <c r="B130" s="50" t="s">
        <v>172</v>
      </c>
      <c r="C130" s="50" t="s">
        <v>171</v>
      </c>
      <c r="D130" s="51" t="s">
        <v>14</v>
      </c>
      <c r="E130" s="51"/>
      <c r="F130" s="61">
        <v>12</v>
      </c>
      <c r="G130" s="61">
        <v>16</v>
      </c>
      <c r="H130" s="51"/>
      <c r="I130" s="61"/>
      <c r="J130" s="22">
        <v>2</v>
      </c>
      <c r="K130" s="22"/>
      <c r="L130" s="22">
        <v>2</v>
      </c>
      <c r="M130" s="22" t="s">
        <v>110</v>
      </c>
      <c r="N130" s="53"/>
      <c r="O130" s="53" t="s">
        <v>114</v>
      </c>
      <c r="P130" s="42" t="s">
        <v>202</v>
      </c>
      <c r="Q130" s="53">
        <v>27</v>
      </c>
      <c r="R130" s="42"/>
    </row>
    <row r="131" spans="1:18">
      <c r="A131" s="22" t="s">
        <v>109</v>
      </c>
      <c r="B131" s="50" t="s">
        <v>170</v>
      </c>
      <c r="C131" s="50" t="s">
        <v>173</v>
      </c>
      <c r="D131" s="51" t="s">
        <v>14</v>
      </c>
      <c r="E131" s="51"/>
      <c r="F131" s="61">
        <v>12</v>
      </c>
      <c r="G131" s="61">
        <v>16</v>
      </c>
      <c r="H131" s="51"/>
      <c r="I131" s="61"/>
      <c r="J131" s="22">
        <v>2</v>
      </c>
      <c r="K131" s="22"/>
      <c r="L131" s="22">
        <v>2</v>
      </c>
      <c r="M131" s="22" t="s">
        <v>110</v>
      </c>
      <c r="N131" s="53"/>
      <c r="O131" s="53" t="s">
        <v>114</v>
      </c>
      <c r="P131" s="42" t="s">
        <v>202</v>
      </c>
      <c r="Q131" s="53">
        <v>27</v>
      </c>
      <c r="R131" s="42"/>
    </row>
    <row r="132" spans="1:18">
      <c r="A132" s="22" t="s">
        <v>109</v>
      </c>
      <c r="B132" s="22" t="s">
        <v>113</v>
      </c>
      <c r="C132" s="22" t="s">
        <v>59</v>
      </c>
      <c r="D132" s="51" t="s">
        <v>60</v>
      </c>
      <c r="E132" s="51"/>
      <c r="F132" s="61">
        <v>12</v>
      </c>
      <c r="G132" s="61">
        <v>16</v>
      </c>
      <c r="H132" s="51"/>
      <c r="I132" s="61"/>
      <c r="J132" s="22">
        <v>2</v>
      </c>
      <c r="K132" s="22"/>
      <c r="L132" s="22">
        <v>2</v>
      </c>
      <c r="M132" s="22" t="s">
        <v>110</v>
      </c>
      <c r="N132" s="53"/>
      <c r="O132" s="53" t="s">
        <v>114</v>
      </c>
      <c r="P132" s="42" t="s">
        <v>207</v>
      </c>
      <c r="Q132" s="53">
        <v>27</v>
      </c>
      <c r="R132" s="42" t="s">
        <v>262</v>
      </c>
    </row>
    <row r="133" spans="1:18">
      <c r="A133" s="22" t="s">
        <v>109</v>
      </c>
      <c r="B133" s="22" t="s">
        <v>214</v>
      </c>
      <c r="C133" s="22" t="s">
        <v>36</v>
      </c>
      <c r="D133" s="51" t="s">
        <v>13</v>
      </c>
      <c r="E133" s="51"/>
      <c r="F133" s="61">
        <v>12</v>
      </c>
      <c r="G133" s="61">
        <v>16</v>
      </c>
      <c r="H133" s="51"/>
      <c r="I133" s="61"/>
      <c r="J133" s="22">
        <v>2</v>
      </c>
      <c r="K133" s="22"/>
      <c r="L133" s="22">
        <v>2</v>
      </c>
      <c r="M133" s="22" t="s">
        <v>110</v>
      </c>
      <c r="N133" s="53"/>
      <c r="O133" s="53" t="s">
        <v>114</v>
      </c>
      <c r="P133" s="42" t="s">
        <v>208</v>
      </c>
      <c r="Q133" s="53">
        <v>27</v>
      </c>
      <c r="R133" s="42"/>
    </row>
    <row r="134" spans="1:18">
      <c r="A134" s="22" t="s">
        <v>109</v>
      </c>
      <c r="B134" s="22" t="s">
        <v>233</v>
      </c>
      <c r="C134" s="22" t="s">
        <v>174</v>
      </c>
      <c r="D134" s="51" t="s">
        <v>61</v>
      </c>
      <c r="E134" s="51"/>
      <c r="F134" s="61">
        <v>12</v>
      </c>
      <c r="G134" s="61">
        <v>16</v>
      </c>
      <c r="H134" s="51"/>
      <c r="I134" s="61"/>
      <c r="J134" s="22">
        <v>2</v>
      </c>
      <c r="K134" s="22"/>
      <c r="L134" s="22">
        <v>2</v>
      </c>
      <c r="M134" s="22" t="s">
        <v>110</v>
      </c>
      <c r="N134" s="53"/>
      <c r="O134" s="53" t="s">
        <v>114</v>
      </c>
      <c r="P134" s="42" t="s">
        <v>202</v>
      </c>
      <c r="Q134" s="53">
        <v>27</v>
      </c>
      <c r="R134" s="42" t="s">
        <v>262</v>
      </c>
    </row>
    <row r="135" spans="1:18">
      <c r="A135" s="22" t="s">
        <v>109</v>
      </c>
      <c r="B135" s="22" t="s">
        <v>229</v>
      </c>
      <c r="C135" s="22" t="s">
        <v>37</v>
      </c>
      <c r="D135" s="51" t="s">
        <v>38</v>
      </c>
      <c r="E135" s="51"/>
      <c r="F135" s="61">
        <v>12</v>
      </c>
      <c r="G135" s="61">
        <v>16</v>
      </c>
      <c r="H135" s="51"/>
      <c r="I135" s="61"/>
      <c r="J135" s="22">
        <v>2</v>
      </c>
      <c r="K135" s="22"/>
      <c r="L135" s="22">
        <v>2</v>
      </c>
      <c r="M135" s="22" t="s">
        <v>110</v>
      </c>
      <c r="N135" s="53"/>
      <c r="O135" s="53" t="s">
        <v>114</v>
      </c>
      <c r="P135" s="42" t="s">
        <v>203</v>
      </c>
      <c r="Q135" s="53">
        <v>61</v>
      </c>
      <c r="R135" s="42"/>
    </row>
    <row r="136" spans="1:18">
      <c r="A136" s="22" t="s">
        <v>109</v>
      </c>
      <c r="B136" s="15" t="s">
        <v>115</v>
      </c>
      <c r="C136" s="22" t="s">
        <v>63</v>
      </c>
      <c r="D136" s="51" t="s">
        <v>64</v>
      </c>
      <c r="E136" s="51"/>
      <c r="F136" s="61">
        <v>12</v>
      </c>
      <c r="G136" s="61">
        <v>16</v>
      </c>
      <c r="H136" s="51"/>
      <c r="I136" s="61"/>
      <c r="J136" s="22">
        <v>2</v>
      </c>
      <c r="K136" s="22"/>
      <c r="L136" s="22">
        <v>2</v>
      </c>
      <c r="M136" s="22" t="s">
        <v>110</v>
      </c>
      <c r="N136" s="53"/>
      <c r="O136" s="53" t="s">
        <v>114</v>
      </c>
      <c r="P136" s="42" t="s">
        <v>206</v>
      </c>
      <c r="Q136" s="53">
        <v>27</v>
      </c>
      <c r="R136" s="42" t="s">
        <v>262</v>
      </c>
    </row>
    <row r="137" spans="1:18">
      <c r="A137" s="22" t="s">
        <v>109</v>
      </c>
      <c r="B137" s="15" t="s">
        <v>228</v>
      </c>
      <c r="C137" s="22" t="s">
        <v>65</v>
      </c>
      <c r="D137" s="51" t="s">
        <v>66</v>
      </c>
      <c r="E137" s="51"/>
      <c r="F137" s="61">
        <v>12</v>
      </c>
      <c r="G137" s="61">
        <v>16</v>
      </c>
      <c r="H137" s="51"/>
      <c r="I137" s="61"/>
      <c r="J137" s="22">
        <v>2</v>
      </c>
      <c r="K137" s="22"/>
      <c r="L137" s="22">
        <v>2</v>
      </c>
      <c r="M137" s="22" t="s">
        <v>110</v>
      </c>
      <c r="N137" s="53"/>
      <c r="O137" s="53" t="s">
        <v>114</v>
      </c>
      <c r="P137" s="42" t="s">
        <v>208</v>
      </c>
      <c r="Q137" s="53">
        <v>27</v>
      </c>
      <c r="R137" s="42"/>
    </row>
    <row r="138" spans="1:18">
      <c r="A138" s="22" t="s">
        <v>109</v>
      </c>
      <c r="B138" s="15" t="s">
        <v>215</v>
      </c>
      <c r="C138" s="22" t="s">
        <v>47</v>
      </c>
      <c r="D138" s="51" t="s">
        <v>9</v>
      </c>
      <c r="E138" s="51"/>
      <c r="F138" s="61">
        <v>12</v>
      </c>
      <c r="G138" s="61">
        <v>16</v>
      </c>
      <c r="H138" s="51"/>
      <c r="I138" s="61"/>
      <c r="J138" s="22">
        <v>2</v>
      </c>
      <c r="K138" s="22"/>
      <c r="L138" s="22">
        <v>2</v>
      </c>
      <c r="M138" s="22" t="s">
        <v>110</v>
      </c>
      <c r="N138" s="53"/>
      <c r="O138" s="53" t="s">
        <v>114</v>
      </c>
      <c r="P138" s="42" t="s">
        <v>203</v>
      </c>
      <c r="Q138" s="53">
        <v>27</v>
      </c>
      <c r="R138" s="42"/>
    </row>
    <row r="139" spans="1:18">
      <c r="A139" s="22" t="s">
        <v>109</v>
      </c>
      <c r="B139" s="22" t="s">
        <v>158</v>
      </c>
      <c r="C139" s="22" t="s">
        <v>19</v>
      </c>
      <c r="D139" s="51" t="s">
        <v>278</v>
      </c>
      <c r="E139" s="51"/>
      <c r="F139" s="61">
        <v>12</v>
      </c>
      <c r="G139" s="61">
        <v>16</v>
      </c>
      <c r="H139" s="51"/>
      <c r="I139" s="61"/>
      <c r="J139" s="22">
        <v>2</v>
      </c>
      <c r="K139" s="22"/>
      <c r="L139" s="22">
        <v>2</v>
      </c>
      <c r="M139" s="22" t="s">
        <v>110</v>
      </c>
      <c r="N139" s="53"/>
      <c r="O139" s="53" t="s">
        <v>114</v>
      </c>
      <c r="P139" s="42" t="s">
        <v>202</v>
      </c>
      <c r="Q139" s="53">
        <v>27</v>
      </c>
      <c r="R139" s="42"/>
    </row>
    <row r="140" spans="1:18">
      <c r="A140" s="22" t="s">
        <v>108</v>
      </c>
      <c r="B140" s="167"/>
      <c r="C140" s="22" t="s">
        <v>269</v>
      </c>
      <c r="D140" s="51" t="s">
        <v>261</v>
      </c>
      <c r="E140" s="51"/>
      <c r="F140" s="61">
        <v>6</v>
      </c>
      <c r="G140" s="61">
        <v>8</v>
      </c>
      <c r="H140" s="51"/>
      <c r="I140" s="61"/>
      <c r="J140" s="22">
        <v>1</v>
      </c>
      <c r="K140" s="22"/>
      <c r="L140" s="22">
        <v>2</v>
      </c>
      <c r="M140" s="22" t="s">
        <v>110</v>
      </c>
      <c r="N140" s="53"/>
      <c r="O140" s="53" t="s">
        <v>114</v>
      </c>
      <c r="P140" s="42"/>
      <c r="Q140" s="53">
        <v>27</v>
      </c>
      <c r="R140" s="42"/>
    </row>
    <row r="141" spans="1:18">
      <c r="A141" s="22" t="s">
        <v>109</v>
      </c>
      <c r="B141" s="15" t="s">
        <v>230</v>
      </c>
      <c r="C141" s="22" t="s">
        <v>67</v>
      </c>
      <c r="D141" s="51" t="s">
        <v>11</v>
      </c>
      <c r="E141" s="51"/>
      <c r="F141" s="61">
        <v>12</v>
      </c>
      <c r="G141" s="61">
        <v>16</v>
      </c>
      <c r="H141" s="51"/>
      <c r="I141" s="61"/>
      <c r="J141" s="22">
        <v>2</v>
      </c>
      <c r="K141" s="22"/>
      <c r="L141" s="22">
        <v>2</v>
      </c>
      <c r="M141" s="22" t="s">
        <v>110</v>
      </c>
      <c r="N141" s="53"/>
      <c r="O141" s="53" t="s">
        <v>114</v>
      </c>
      <c r="P141" s="42" t="s">
        <v>208</v>
      </c>
      <c r="Q141" s="53">
        <v>61</v>
      </c>
      <c r="R141" s="42"/>
    </row>
    <row r="142" spans="1:18">
      <c r="A142" s="22" t="s">
        <v>109</v>
      </c>
      <c r="B142" s="15" t="s">
        <v>175</v>
      </c>
      <c r="C142" s="22" t="s">
        <v>43</v>
      </c>
      <c r="D142" s="51" t="s">
        <v>42</v>
      </c>
      <c r="E142" s="51"/>
      <c r="F142" s="61">
        <v>12</v>
      </c>
      <c r="G142" s="61">
        <v>16</v>
      </c>
      <c r="H142" s="51"/>
      <c r="I142" s="61"/>
      <c r="J142" s="22">
        <v>2</v>
      </c>
      <c r="K142" s="22"/>
      <c r="L142" s="22">
        <v>2</v>
      </c>
      <c r="M142" s="22" t="s">
        <v>110</v>
      </c>
      <c r="N142" s="53"/>
      <c r="O142" s="53" t="s">
        <v>114</v>
      </c>
      <c r="P142" s="42" t="s">
        <v>202</v>
      </c>
      <c r="Q142" s="53">
        <v>27</v>
      </c>
      <c r="R142" s="42"/>
    </row>
    <row r="143" spans="1:18">
      <c r="A143" s="22" t="s">
        <v>109</v>
      </c>
      <c r="B143" s="15" t="s">
        <v>176</v>
      </c>
      <c r="C143" s="22" t="s">
        <v>44</v>
      </c>
      <c r="D143" s="51" t="s">
        <v>42</v>
      </c>
      <c r="E143" s="51"/>
      <c r="F143" s="61">
        <v>12</v>
      </c>
      <c r="G143" s="61">
        <v>16</v>
      </c>
      <c r="H143" s="51"/>
      <c r="I143" s="61"/>
      <c r="J143" s="22">
        <v>2</v>
      </c>
      <c r="K143" s="22"/>
      <c r="L143" s="22">
        <v>2</v>
      </c>
      <c r="M143" s="22" t="s">
        <v>110</v>
      </c>
      <c r="N143" s="53"/>
      <c r="O143" s="53" t="s">
        <v>114</v>
      </c>
      <c r="P143" s="42" t="s">
        <v>202</v>
      </c>
      <c r="Q143" s="53">
        <v>27</v>
      </c>
      <c r="R143" s="42"/>
    </row>
    <row r="144" spans="1:18">
      <c r="A144" s="22" t="s">
        <v>109</v>
      </c>
      <c r="B144" s="15" t="s">
        <v>121</v>
      </c>
      <c r="C144" s="22" t="s">
        <v>68</v>
      </c>
      <c r="D144" s="51" t="s">
        <v>69</v>
      </c>
      <c r="E144" s="51"/>
      <c r="F144" s="61">
        <v>12</v>
      </c>
      <c r="G144" s="62">
        <v>16</v>
      </c>
      <c r="H144" s="51"/>
      <c r="I144" s="62"/>
      <c r="J144" s="22">
        <v>2</v>
      </c>
      <c r="K144" s="22"/>
      <c r="L144" s="22">
        <v>2</v>
      </c>
      <c r="M144" s="22" t="s">
        <v>110</v>
      </c>
      <c r="N144" s="53"/>
      <c r="O144" s="53" t="s">
        <v>114</v>
      </c>
      <c r="P144" s="42" t="s">
        <v>202</v>
      </c>
      <c r="Q144" s="53">
        <v>27</v>
      </c>
      <c r="R144" s="42" t="s">
        <v>262</v>
      </c>
    </row>
    <row r="145" spans="1:18">
      <c r="A145" s="22" t="s">
        <v>109</v>
      </c>
      <c r="B145" s="15" t="s">
        <v>177</v>
      </c>
      <c r="C145" s="22" t="s">
        <v>70</v>
      </c>
      <c r="D145" s="51" t="s">
        <v>198</v>
      </c>
      <c r="E145" s="51"/>
      <c r="F145" s="61">
        <v>12</v>
      </c>
      <c r="G145" s="62">
        <v>16</v>
      </c>
      <c r="H145" s="51"/>
      <c r="I145" s="62"/>
      <c r="J145" s="22">
        <v>2</v>
      </c>
      <c r="K145" s="22"/>
      <c r="L145" s="22">
        <v>2</v>
      </c>
      <c r="M145" s="22" t="s">
        <v>110</v>
      </c>
      <c r="N145" s="53"/>
      <c r="O145" s="53" t="s">
        <v>114</v>
      </c>
      <c r="P145" s="42" t="s">
        <v>202</v>
      </c>
      <c r="Q145" s="53">
        <v>61</v>
      </c>
      <c r="R145" s="42"/>
    </row>
    <row r="146" spans="1:18">
      <c r="A146" s="22" t="s">
        <v>109</v>
      </c>
      <c r="B146" s="15" t="s">
        <v>222</v>
      </c>
      <c r="C146" s="22" t="s">
        <v>71</v>
      </c>
      <c r="D146" s="51" t="s">
        <v>72</v>
      </c>
      <c r="E146" s="51"/>
      <c r="F146" s="61">
        <v>12</v>
      </c>
      <c r="G146" s="61">
        <v>16</v>
      </c>
      <c r="H146" s="51"/>
      <c r="I146" s="61"/>
      <c r="J146" s="22">
        <v>2</v>
      </c>
      <c r="K146" s="22"/>
      <c r="L146" s="22">
        <v>2</v>
      </c>
      <c r="M146" s="22" t="s">
        <v>110</v>
      </c>
      <c r="N146" s="53"/>
      <c r="O146" s="53" t="s">
        <v>114</v>
      </c>
      <c r="P146" s="42" t="s">
        <v>203</v>
      </c>
      <c r="Q146" s="53">
        <v>27</v>
      </c>
      <c r="R146" s="42" t="s">
        <v>262</v>
      </c>
    </row>
    <row r="147" spans="1:18">
      <c r="A147" s="22" t="s">
        <v>109</v>
      </c>
      <c r="B147" s="15" t="s">
        <v>178</v>
      </c>
      <c r="C147" s="22" t="s">
        <v>179</v>
      </c>
      <c r="D147" s="51" t="s">
        <v>195</v>
      </c>
      <c r="E147" s="51"/>
      <c r="F147" s="61">
        <v>12</v>
      </c>
      <c r="G147" s="61">
        <v>16</v>
      </c>
      <c r="H147" s="51"/>
      <c r="I147" s="61"/>
      <c r="J147" s="22">
        <v>2</v>
      </c>
      <c r="K147" s="22"/>
      <c r="L147" s="22">
        <v>2</v>
      </c>
      <c r="M147" s="22" t="s">
        <v>110</v>
      </c>
      <c r="N147" s="53"/>
      <c r="O147" s="53" t="s">
        <v>114</v>
      </c>
      <c r="P147" s="42" t="s">
        <v>202</v>
      </c>
      <c r="Q147" s="53" t="s">
        <v>149</v>
      </c>
      <c r="R147" s="42"/>
    </row>
    <row r="148" spans="1:18">
      <c r="A148" s="22" t="s">
        <v>109</v>
      </c>
      <c r="B148" s="15" t="s">
        <v>119</v>
      </c>
      <c r="C148" s="50" t="s">
        <v>40</v>
      </c>
      <c r="D148" s="51" t="s">
        <v>14</v>
      </c>
      <c r="E148" s="51"/>
      <c r="F148" s="61">
        <v>12</v>
      </c>
      <c r="G148" s="61">
        <v>16</v>
      </c>
      <c r="H148" s="51"/>
      <c r="I148" s="61"/>
      <c r="J148" s="22">
        <v>2</v>
      </c>
      <c r="K148" s="22"/>
      <c r="L148" s="22">
        <v>2</v>
      </c>
      <c r="M148" s="22" t="s">
        <v>110</v>
      </c>
      <c r="N148" s="53"/>
      <c r="O148" s="53" t="s">
        <v>114</v>
      </c>
      <c r="P148" s="42" t="s">
        <v>205</v>
      </c>
      <c r="Q148" s="53">
        <v>27</v>
      </c>
      <c r="R148" s="42" t="s">
        <v>262</v>
      </c>
    </row>
    <row r="149" spans="1:18">
      <c r="A149" s="22" t="s">
        <v>109</v>
      </c>
      <c r="B149" s="15" t="s">
        <v>180</v>
      </c>
      <c r="C149" s="22" t="s">
        <v>73</v>
      </c>
      <c r="D149" s="51" t="s">
        <v>8</v>
      </c>
      <c r="E149" s="51"/>
      <c r="F149" s="61">
        <v>12</v>
      </c>
      <c r="G149" s="61">
        <v>16</v>
      </c>
      <c r="H149" s="51"/>
      <c r="I149" s="61"/>
      <c r="J149" s="22">
        <v>2</v>
      </c>
      <c r="K149" s="22"/>
      <c r="L149" s="22">
        <v>2</v>
      </c>
      <c r="M149" s="22" t="s">
        <v>110</v>
      </c>
      <c r="N149" s="53"/>
      <c r="O149" s="53" t="s">
        <v>114</v>
      </c>
      <c r="P149" s="42" t="s">
        <v>202</v>
      </c>
      <c r="Q149" s="53">
        <v>27</v>
      </c>
      <c r="R149" s="42"/>
    </row>
    <row r="150" spans="1:18">
      <c r="A150" s="22" t="s">
        <v>109</v>
      </c>
      <c r="B150" s="22" t="s">
        <v>117</v>
      </c>
      <c r="C150" s="22" t="s">
        <v>280</v>
      </c>
      <c r="D150" s="51" t="s">
        <v>94</v>
      </c>
      <c r="E150" s="51"/>
      <c r="F150" s="61">
        <v>12</v>
      </c>
      <c r="G150" s="61">
        <v>16</v>
      </c>
      <c r="H150" s="51"/>
      <c r="I150" s="61"/>
      <c r="J150" s="22">
        <v>2</v>
      </c>
      <c r="K150" s="22"/>
      <c r="L150" s="22">
        <v>2</v>
      </c>
      <c r="M150" s="22" t="s">
        <v>110</v>
      </c>
      <c r="N150" s="53"/>
      <c r="O150" s="53" t="s">
        <v>114</v>
      </c>
      <c r="P150" s="42" t="s">
        <v>204</v>
      </c>
      <c r="Q150" s="53">
        <v>27</v>
      </c>
      <c r="R150" s="42" t="s">
        <v>262</v>
      </c>
    </row>
    <row r="151" spans="1:18">
      <c r="A151" s="22" t="s">
        <v>109</v>
      </c>
      <c r="B151" s="171" t="s">
        <v>181</v>
      </c>
      <c r="C151" s="50" t="s">
        <v>182</v>
      </c>
      <c r="D151" s="51" t="s">
        <v>14</v>
      </c>
      <c r="E151" s="51"/>
      <c r="F151" s="61">
        <v>12</v>
      </c>
      <c r="G151" s="61">
        <v>16</v>
      </c>
      <c r="H151" s="51"/>
      <c r="I151" s="61"/>
      <c r="J151" s="22">
        <v>2</v>
      </c>
      <c r="K151" s="22"/>
      <c r="L151" s="22">
        <v>2</v>
      </c>
      <c r="M151" s="22" t="s">
        <v>110</v>
      </c>
      <c r="N151" s="53"/>
      <c r="O151" s="53" t="s">
        <v>114</v>
      </c>
      <c r="P151" s="42" t="s">
        <v>202</v>
      </c>
      <c r="Q151" s="53">
        <v>27</v>
      </c>
      <c r="R151" s="42"/>
    </row>
    <row r="152" spans="1:18">
      <c r="A152" s="22" t="s">
        <v>109</v>
      </c>
      <c r="B152" s="171" t="s">
        <v>183</v>
      </c>
      <c r="C152" s="50" t="s">
        <v>184</v>
      </c>
      <c r="D152" s="51" t="s">
        <v>14</v>
      </c>
      <c r="E152" s="51"/>
      <c r="F152" s="61">
        <v>12</v>
      </c>
      <c r="G152" s="61">
        <v>16</v>
      </c>
      <c r="H152" s="51"/>
      <c r="I152" s="61"/>
      <c r="J152" s="22">
        <v>2</v>
      </c>
      <c r="K152" s="22"/>
      <c r="L152" s="22">
        <v>2</v>
      </c>
      <c r="M152" s="22" t="s">
        <v>110</v>
      </c>
      <c r="N152" s="53"/>
      <c r="O152" s="53" t="s">
        <v>114</v>
      </c>
      <c r="P152" s="42" t="s">
        <v>202</v>
      </c>
      <c r="Q152" s="53">
        <v>27</v>
      </c>
      <c r="R152" s="42"/>
    </row>
    <row r="153" spans="1:18">
      <c r="A153" s="22" t="s">
        <v>109</v>
      </c>
      <c r="B153" s="15" t="s">
        <v>131</v>
      </c>
      <c r="C153" s="22" t="s">
        <v>74</v>
      </c>
      <c r="D153" s="51" t="s">
        <v>75</v>
      </c>
      <c r="E153" s="51"/>
      <c r="F153" s="61">
        <v>12</v>
      </c>
      <c r="G153" s="62">
        <v>16</v>
      </c>
      <c r="H153" s="51"/>
      <c r="I153" s="62"/>
      <c r="J153" s="22">
        <v>2</v>
      </c>
      <c r="K153" s="22"/>
      <c r="L153" s="22">
        <v>2</v>
      </c>
      <c r="M153" s="22" t="s">
        <v>110</v>
      </c>
      <c r="N153" s="53"/>
      <c r="O153" s="53" t="s">
        <v>114</v>
      </c>
      <c r="P153" s="42" t="s">
        <v>205</v>
      </c>
      <c r="Q153" s="53">
        <v>27</v>
      </c>
      <c r="R153" s="42" t="s">
        <v>262</v>
      </c>
    </row>
    <row r="154" spans="1:18">
      <c r="A154" s="22" t="s">
        <v>109</v>
      </c>
      <c r="B154" s="15" t="s">
        <v>116</v>
      </c>
      <c r="C154" s="22" t="s">
        <v>76</v>
      </c>
      <c r="D154" s="51" t="s">
        <v>77</v>
      </c>
      <c r="E154" s="51"/>
      <c r="F154" s="61">
        <v>12</v>
      </c>
      <c r="G154" s="61">
        <v>16</v>
      </c>
      <c r="H154" s="51"/>
      <c r="I154" s="61"/>
      <c r="J154" s="22">
        <v>2</v>
      </c>
      <c r="K154" s="22"/>
      <c r="L154" s="22">
        <v>2</v>
      </c>
      <c r="M154" s="22" t="s">
        <v>110</v>
      </c>
      <c r="N154" s="53"/>
      <c r="O154" s="53" t="s">
        <v>114</v>
      </c>
      <c r="P154" s="42" t="s">
        <v>202</v>
      </c>
      <c r="Q154" s="53">
        <v>27</v>
      </c>
      <c r="R154" s="42" t="s">
        <v>262</v>
      </c>
    </row>
    <row r="155" spans="1:18">
      <c r="A155" s="22" t="s">
        <v>109</v>
      </c>
      <c r="B155" s="15" t="s">
        <v>185</v>
      </c>
      <c r="C155" s="22" t="s">
        <v>27</v>
      </c>
      <c r="D155" s="51" t="s">
        <v>28</v>
      </c>
      <c r="E155" s="51"/>
      <c r="F155" s="61">
        <v>12</v>
      </c>
      <c r="G155" s="61">
        <v>16</v>
      </c>
      <c r="H155" s="51"/>
      <c r="I155" s="61"/>
      <c r="J155" s="22">
        <v>2</v>
      </c>
      <c r="K155" s="22"/>
      <c r="L155" s="22">
        <v>2</v>
      </c>
      <c r="M155" s="22" t="s">
        <v>110</v>
      </c>
      <c r="N155" s="53"/>
      <c r="O155" s="53" t="s">
        <v>114</v>
      </c>
      <c r="P155" s="42" t="s">
        <v>202</v>
      </c>
      <c r="Q155" s="53">
        <v>27</v>
      </c>
      <c r="R155" s="42"/>
    </row>
    <row r="156" spans="1:18">
      <c r="A156" s="22" t="s">
        <v>109</v>
      </c>
      <c r="B156" s="15" t="s">
        <v>188</v>
      </c>
      <c r="C156" s="22" t="s">
        <v>48</v>
      </c>
      <c r="D156" s="51" t="s">
        <v>49</v>
      </c>
      <c r="E156" s="51"/>
      <c r="F156" s="61">
        <v>12</v>
      </c>
      <c r="G156" s="62">
        <v>16</v>
      </c>
      <c r="H156" s="51"/>
      <c r="I156" s="62"/>
      <c r="J156" s="22">
        <v>2</v>
      </c>
      <c r="K156" s="22"/>
      <c r="L156" s="22">
        <v>2</v>
      </c>
      <c r="M156" s="22" t="s">
        <v>110</v>
      </c>
      <c r="N156" s="53"/>
      <c r="O156" s="53" t="s">
        <v>114</v>
      </c>
      <c r="P156" s="42" t="s">
        <v>202</v>
      </c>
      <c r="Q156" s="53">
        <v>27</v>
      </c>
      <c r="R156" s="42"/>
    </row>
    <row r="157" spans="1:18">
      <c r="A157" s="22" t="s">
        <v>109</v>
      </c>
      <c r="B157" s="15" t="s">
        <v>189</v>
      </c>
      <c r="C157" s="22" t="s">
        <v>50</v>
      </c>
      <c r="D157" s="51" t="s">
        <v>6</v>
      </c>
      <c r="E157" s="51"/>
      <c r="F157" s="61">
        <v>12</v>
      </c>
      <c r="G157" s="62">
        <v>16</v>
      </c>
      <c r="H157" s="51"/>
      <c r="I157" s="62"/>
      <c r="J157" s="22">
        <v>2</v>
      </c>
      <c r="K157" s="22"/>
      <c r="L157" s="22">
        <v>2</v>
      </c>
      <c r="M157" s="22" t="s">
        <v>110</v>
      </c>
      <c r="N157" s="53"/>
      <c r="O157" s="53" t="s">
        <v>114</v>
      </c>
      <c r="P157" s="42" t="s">
        <v>202</v>
      </c>
      <c r="Q157" s="53">
        <v>27</v>
      </c>
      <c r="R157" s="42"/>
    </row>
    <row r="158" spans="1:18">
      <c r="A158" s="22" t="s">
        <v>109</v>
      </c>
      <c r="B158" s="15" t="s">
        <v>234</v>
      </c>
      <c r="C158" s="50" t="s">
        <v>186</v>
      </c>
      <c r="D158" s="52" t="s">
        <v>187</v>
      </c>
      <c r="E158" s="51"/>
      <c r="F158" s="61">
        <v>12</v>
      </c>
      <c r="G158" s="61">
        <v>16</v>
      </c>
      <c r="H158" s="51"/>
      <c r="I158" s="61"/>
      <c r="J158" s="22">
        <v>2</v>
      </c>
      <c r="K158" s="22"/>
      <c r="L158" s="22">
        <v>2</v>
      </c>
      <c r="M158" s="22" t="s">
        <v>110</v>
      </c>
      <c r="N158" s="53"/>
      <c r="O158" s="53" t="s">
        <v>114</v>
      </c>
      <c r="P158" s="42" t="s">
        <v>202</v>
      </c>
      <c r="Q158" s="53">
        <v>27</v>
      </c>
      <c r="R158" s="42"/>
    </row>
    <row r="159" spans="1:18">
      <c r="A159" s="22" t="s">
        <v>109</v>
      </c>
      <c r="B159" s="15" t="s">
        <v>231</v>
      </c>
      <c r="C159" s="22" t="s">
        <v>78</v>
      </c>
      <c r="D159" s="51" t="s">
        <v>79</v>
      </c>
      <c r="E159" s="51"/>
      <c r="F159" s="61">
        <v>12</v>
      </c>
      <c r="G159" s="61">
        <v>16</v>
      </c>
      <c r="H159" s="51"/>
      <c r="I159" s="61"/>
      <c r="J159" s="22">
        <v>2</v>
      </c>
      <c r="K159" s="22"/>
      <c r="L159" s="22">
        <v>2</v>
      </c>
      <c r="M159" s="22" t="s">
        <v>110</v>
      </c>
      <c r="N159" s="53"/>
      <c r="O159" s="53" t="s">
        <v>114</v>
      </c>
      <c r="P159" s="42" t="s">
        <v>208</v>
      </c>
      <c r="Q159" s="53">
        <v>27</v>
      </c>
      <c r="R159" s="42"/>
    </row>
    <row r="160" spans="1:18">
      <c r="A160" s="22" t="s">
        <v>109</v>
      </c>
      <c r="B160" s="22" t="s">
        <v>159</v>
      </c>
      <c r="C160" s="22" t="s">
        <v>20</v>
      </c>
      <c r="D160" s="51" t="s">
        <v>21</v>
      </c>
      <c r="E160" s="51"/>
      <c r="F160" s="61">
        <v>12</v>
      </c>
      <c r="G160" s="61">
        <v>16</v>
      </c>
      <c r="H160" s="51"/>
      <c r="I160" s="61"/>
      <c r="J160" s="22">
        <v>2</v>
      </c>
      <c r="K160" s="22"/>
      <c r="L160" s="22">
        <v>2</v>
      </c>
      <c r="M160" s="22" t="s">
        <v>110</v>
      </c>
      <c r="N160" s="53"/>
      <c r="O160" s="53" t="s">
        <v>114</v>
      </c>
      <c r="P160" s="42" t="s">
        <v>202</v>
      </c>
      <c r="Q160" s="53">
        <v>27</v>
      </c>
      <c r="R160" s="42"/>
    </row>
    <row r="161" spans="1:18">
      <c r="A161" s="22" t="s">
        <v>109</v>
      </c>
      <c r="B161" s="15" t="s">
        <v>190</v>
      </c>
      <c r="C161" s="22" t="s">
        <v>29</v>
      </c>
      <c r="D161" s="51" t="s">
        <v>24</v>
      </c>
      <c r="E161" s="51"/>
      <c r="F161" s="61">
        <v>12</v>
      </c>
      <c r="G161" s="61">
        <v>16</v>
      </c>
      <c r="H161" s="51"/>
      <c r="I161" s="61"/>
      <c r="J161" s="22">
        <v>2</v>
      </c>
      <c r="K161" s="22"/>
      <c r="L161" s="22">
        <v>2</v>
      </c>
      <c r="M161" s="22" t="s">
        <v>110</v>
      </c>
      <c r="N161" s="53"/>
      <c r="O161" s="53" t="s">
        <v>114</v>
      </c>
      <c r="P161" s="42" t="s">
        <v>202</v>
      </c>
      <c r="Q161" s="53">
        <v>27</v>
      </c>
      <c r="R161" s="42"/>
    </row>
    <row r="162" spans="1:18">
      <c r="A162" s="22" t="s">
        <v>109</v>
      </c>
      <c r="B162" s="15" t="s">
        <v>133</v>
      </c>
      <c r="C162" s="22" t="s">
        <v>30</v>
      </c>
      <c r="D162" s="51" t="s">
        <v>28</v>
      </c>
      <c r="E162" s="51"/>
      <c r="F162" s="61">
        <v>12</v>
      </c>
      <c r="G162" s="61">
        <v>16</v>
      </c>
      <c r="H162" s="51"/>
      <c r="I162" s="61"/>
      <c r="J162" s="22">
        <v>2</v>
      </c>
      <c r="K162" s="22"/>
      <c r="L162" s="22">
        <v>2</v>
      </c>
      <c r="M162" s="22" t="s">
        <v>110</v>
      </c>
      <c r="N162" s="53"/>
      <c r="O162" s="53" t="s">
        <v>114</v>
      </c>
      <c r="P162" s="42" t="s">
        <v>209</v>
      </c>
      <c r="Q162" s="53">
        <v>27</v>
      </c>
      <c r="R162" s="42"/>
    </row>
    <row r="163" spans="1:18">
      <c r="A163" s="22" t="s">
        <v>109</v>
      </c>
      <c r="B163" s="15" t="s">
        <v>213</v>
      </c>
      <c r="C163" s="22" t="s">
        <v>31</v>
      </c>
      <c r="D163" s="51" t="s">
        <v>26</v>
      </c>
      <c r="E163" s="51"/>
      <c r="F163" s="61">
        <v>12</v>
      </c>
      <c r="G163" s="61">
        <v>16</v>
      </c>
      <c r="H163" s="51"/>
      <c r="I163" s="61"/>
      <c r="J163" s="22">
        <v>2</v>
      </c>
      <c r="K163" s="22"/>
      <c r="L163" s="22">
        <v>2</v>
      </c>
      <c r="M163" s="22" t="s">
        <v>110</v>
      </c>
      <c r="N163" s="53"/>
      <c r="O163" s="53" t="s">
        <v>114</v>
      </c>
      <c r="P163" s="42" t="s">
        <v>206</v>
      </c>
      <c r="Q163" s="53">
        <v>27</v>
      </c>
      <c r="R163" s="42" t="s">
        <v>262</v>
      </c>
    </row>
    <row r="164" spans="1:18">
      <c r="A164" s="22" t="s">
        <v>109</v>
      </c>
      <c r="B164" s="15" t="s">
        <v>191</v>
      </c>
      <c r="C164" s="22" t="s">
        <v>80</v>
      </c>
      <c r="D164" s="51" t="s">
        <v>16</v>
      </c>
      <c r="E164" s="51"/>
      <c r="F164" s="61">
        <v>12</v>
      </c>
      <c r="G164" s="61">
        <v>16</v>
      </c>
      <c r="H164" s="51"/>
      <c r="I164" s="61"/>
      <c r="J164" s="22">
        <v>2</v>
      </c>
      <c r="K164" s="22"/>
      <c r="L164" s="22">
        <v>2</v>
      </c>
      <c r="M164" s="22" t="s">
        <v>110</v>
      </c>
      <c r="N164" s="53"/>
      <c r="O164" s="53" t="s">
        <v>114</v>
      </c>
      <c r="P164" s="42" t="s">
        <v>202</v>
      </c>
      <c r="Q164" s="53">
        <v>27</v>
      </c>
      <c r="R164" s="42"/>
    </row>
    <row r="165" spans="1:18">
      <c r="A165" s="22" t="s">
        <v>109</v>
      </c>
      <c r="B165" s="22" t="s">
        <v>160</v>
      </c>
      <c r="C165" s="22" t="s">
        <v>22</v>
      </c>
      <c r="D165" s="51" t="s">
        <v>273</v>
      </c>
      <c r="E165" s="51"/>
      <c r="F165" s="61">
        <v>12</v>
      </c>
      <c r="G165" s="61">
        <v>16</v>
      </c>
      <c r="H165" s="51"/>
      <c r="I165" s="61"/>
      <c r="J165" s="22">
        <v>2</v>
      </c>
      <c r="K165" s="22"/>
      <c r="L165" s="22">
        <v>2</v>
      </c>
      <c r="M165" s="22" t="s">
        <v>110</v>
      </c>
      <c r="N165" s="53"/>
      <c r="O165" s="53" t="s">
        <v>114</v>
      </c>
      <c r="P165" s="42" t="s">
        <v>202</v>
      </c>
      <c r="Q165" s="53">
        <v>27</v>
      </c>
      <c r="R165" s="42"/>
    </row>
    <row r="166" spans="1:18">
      <c r="A166" s="22" t="s">
        <v>109</v>
      </c>
      <c r="B166" s="15" t="s">
        <v>192</v>
      </c>
      <c r="C166" s="50" t="s">
        <v>296</v>
      </c>
      <c r="D166" s="51" t="s">
        <v>16</v>
      </c>
      <c r="E166" s="51"/>
      <c r="F166" s="61">
        <v>12</v>
      </c>
      <c r="G166" s="61">
        <v>16</v>
      </c>
      <c r="H166" s="51"/>
      <c r="I166" s="61"/>
      <c r="J166" s="22">
        <v>2</v>
      </c>
      <c r="K166" s="22"/>
      <c r="L166" s="22">
        <v>2</v>
      </c>
      <c r="M166" s="22" t="s">
        <v>110</v>
      </c>
      <c r="N166" s="53"/>
      <c r="O166" s="53" t="s">
        <v>114</v>
      </c>
      <c r="P166" s="42" t="s">
        <v>202</v>
      </c>
      <c r="Q166" s="53">
        <v>27</v>
      </c>
      <c r="R166" s="42"/>
    </row>
    <row r="167" spans="1:18">
      <c r="A167" s="22" t="s">
        <v>109</v>
      </c>
      <c r="B167" s="15" t="s">
        <v>130</v>
      </c>
      <c r="C167" s="22" t="s">
        <v>45</v>
      </c>
      <c r="D167" s="51" t="s">
        <v>46</v>
      </c>
      <c r="E167" s="51"/>
      <c r="F167" s="61">
        <v>12</v>
      </c>
      <c r="G167" s="61">
        <v>16</v>
      </c>
      <c r="H167" s="51"/>
      <c r="I167" s="61"/>
      <c r="J167" s="22">
        <v>2</v>
      </c>
      <c r="K167" s="22"/>
      <c r="L167" s="22">
        <v>2</v>
      </c>
      <c r="M167" s="22" t="s">
        <v>110</v>
      </c>
      <c r="N167" s="53"/>
      <c r="O167" s="53" t="s">
        <v>114</v>
      </c>
      <c r="P167" s="42" t="s">
        <v>202</v>
      </c>
      <c r="Q167" s="53">
        <v>27</v>
      </c>
      <c r="R167" s="42"/>
    </row>
    <row r="168" spans="1:18">
      <c r="A168" s="22" t="s">
        <v>109</v>
      </c>
      <c r="B168" s="15" t="s">
        <v>227</v>
      </c>
      <c r="C168" s="22" t="s">
        <v>81</v>
      </c>
      <c r="D168" s="51" t="s">
        <v>132</v>
      </c>
      <c r="E168" s="51"/>
      <c r="F168" s="61">
        <v>12</v>
      </c>
      <c r="G168" s="61">
        <v>16</v>
      </c>
      <c r="H168" s="51"/>
      <c r="I168" s="61"/>
      <c r="J168" s="22">
        <v>2</v>
      </c>
      <c r="K168" s="22"/>
      <c r="L168" s="22">
        <v>2</v>
      </c>
      <c r="M168" s="22" t="s">
        <v>110</v>
      </c>
      <c r="N168" s="53"/>
      <c r="O168" s="53" t="s">
        <v>114</v>
      </c>
      <c r="P168" s="42" t="s">
        <v>208</v>
      </c>
      <c r="Q168" s="53">
        <v>27</v>
      </c>
      <c r="R168" s="42"/>
    </row>
    <row r="169" spans="1:18">
      <c r="A169" s="22" t="s">
        <v>109</v>
      </c>
      <c r="B169" s="15" t="s">
        <v>225</v>
      </c>
      <c r="C169" s="22" t="s">
        <v>39</v>
      </c>
      <c r="D169" s="51" t="s">
        <v>12</v>
      </c>
      <c r="E169" s="51"/>
      <c r="F169" s="61">
        <v>12</v>
      </c>
      <c r="G169" s="61">
        <v>16</v>
      </c>
      <c r="H169" s="51"/>
      <c r="I169" s="61"/>
      <c r="J169" s="22">
        <v>2</v>
      </c>
      <c r="K169" s="22"/>
      <c r="L169" s="22">
        <v>2</v>
      </c>
      <c r="M169" s="22" t="s">
        <v>110</v>
      </c>
      <c r="N169" s="53"/>
      <c r="O169" s="53" t="s">
        <v>114</v>
      </c>
      <c r="P169" s="42" t="s">
        <v>208</v>
      </c>
      <c r="Q169" s="53">
        <v>61</v>
      </c>
      <c r="R169" s="42"/>
    </row>
    <row r="170" spans="1:18">
      <c r="A170" s="22" t="s">
        <v>109</v>
      </c>
      <c r="B170" s="15" t="s">
        <v>232</v>
      </c>
      <c r="C170" s="22" t="s">
        <v>82</v>
      </c>
      <c r="D170" s="51" t="s">
        <v>83</v>
      </c>
      <c r="E170" s="51"/>
      <c r="F170" s="61">
        <v>12</v>
      </c>
      <c r="G170" s="61">
        <v>16</v>
      </c>
      <c r="H170" s="51"/>
      <c r="I170" s="61"/>
      <c r="J170" s="22">
        <v>2</v>
      </c>
      <c r="K170" s="22"/>
      <c r="L170" s="22">
        <v>2</v>
      </c>
      <c r="M170" s="22" t="s">
        <v>110</v>
      </c>
      <c r="N170" s="53"/>
      <c r="O170" s="53" t="s">
        <v>114</v>
      </c>
      <c r="P170" s="42" t="s">
        <v>208</v>
      </c>
      <c r="Q170" s="53">
        <v>61</v>
      </c>
      <c r="R170" s="42"/>
    </row>
    <row r="171" spans="1:18">
      <c r="A171" s="22" t="s">
        <v>109</v>
      </c>
      <c r="B171" s="15" t="s">
        <v>128</v>
      </c>
      <c r="C171" s="22" t="s">
        <v>84</v>
      </c>
      <c r="D171" s="51" t="s">
        <v>93</v>
      </c>
      <c r="E171" s="51"/>
      <c r="F171" s="61">
        <v>12</v>
      </c>
      <c r="G171" s="61">
        <v>16</v>
      </c>
      <c r="H171" s="51"/>
      <c r="I171" s="61"/>
      <c r="J171" s="22">
        <v>2</v>
      </c>
      <c r="K171" s="22"/>
      <c r="L171" s="22">
        <v>2</v>
      </c>
      <c r="M171" s="22" t="s">
        <v>110</v>
      </c>
      <c r="N171" s="53"/>
      <c r="O171" s="53" t="s">
        <v>114</v>
      </c>
      <c r="P171" s="42" t="s">
        <v>203</v>
      </c>
      <c r="Q171" s="53">
        <v>27</v>
      </c>
      <c r="R171" s="42" t="s">
        <v>262</v>
      </c>
    </row>
    <row r="172" spans="1:18">
      <c r="A172" s="22" t="s">
        <v>109</v>
      </c>
      <c r="B172" s="15" t="s">
        <v>216</v>
      </c>
      <c r="C172" s="22" t="s">
        <v>51</v>
      </c>
      <c r="D172" s="51" t="s">
        <v>9</v>
      </c>
      <c r="E172" s="51"/>
      <c r="F172" s="61">
        <v>12</v>
      </c>
      <c r="G172" s="61">
        <v>16</v>
      </c>
      <c r="H172" s="51"/>
      <c r="I172" s="61"/>
      <c r="J172" s="22">
        <v>2</v>
      </c>
      <c r="K172" s="22"/>
      <c r="L172" s="22">
        <v>2</v>
      </c>
      <c r="M172" s="22" t="s">
        <v>110</v>
      </c>
      <c r="N172" s="53"/>
      <c r="O172" s="53" t="s">
        <v>114</v>
      </c>
      <c r="P172" s="42" t="s">
        <v>203</v>
      </c>
      <c r="Q172" s="53">
        <v>27</v>
      </c>
      <c r="R172" s="42"/>
    </row>
    <row r="173" spans="1:18">
      <c r="A173" s="22" t="s">
        <v>109</v>
      </c>
      <c r="B173" s="15" t="s">
        <v>217</v>
      </c>
      <c r="C173" s="22" t="s">
        <v>52</v>
      </c>
      <c r="D173" s="51" t="s">
        <v>9</v>
      </c>
      <c r="E173" s="51"/>
      <c r="F173" s="61">
        <v>12</v>
      </c>
      <c r="G173" s="61">
        <v>16</v>
      </c>
      <c r="H173" s="51"/>
      <c r="I173" s="61"/>
      <c r="J173" s="22">
        <v>2</v>
      </c>
      <c r="K173" s="22"/>
      <c r="L173" s="22">
        <v>2</v>
      </c>
      <c r="M173" s="22" t="s">
        <v>110</v>
      </c>
      <c r="N173" s="53"/>
      <c r="O173" s="53" t="s">
        <v>114</v>
      </c>
      <c r="P173" s="42" t="s">
        <v>203</v>
      </c>
      <c r="Q173" s="53">
        <v>27</v>
      </c>
      <c r="R173" s="42"/>
    </row>
    <row r="174" spans="1:18" ht="30" customHeight="1">
      <c r="A174" s="18" t="s">
        <v>107</v>
      </c>
      <c r="B174" s="18" t="s">
        <v>151</v>
      </c>
      <c r="C174" s="168" t="s">
        <v>315</v>
      </c>
      <c r="D174" s="13" t="s">
        <v>295</v>
      </c>
      <c r="E174" s="13">
        <v>132</v>
      </c>
      <c r="F174" s="24">
        <f>SUM(F175:F176)</f>
        <v>0</v>
      </c>
      <c r="G174" s="24">
        <f>SUM(G175:G176)</f>
        <v>64</v>
      </c>
      <c r="H174" s="24">
        <f>SUM(H175:H176)</f>
        <v>0</v>
      </c>
      <c r="I174" s="24">
        <f>SUM(I175:I176)</f>
        <v>0</v>
      </c>
      <c r="J174" s="20"/>
      <c r="K174" s="20">
        <v>3</v>
      </c>
      <c r="L174" s="19">
        <v>4</v>
      </c>
      <c r="M174" s="19"/>
      <c r="N174" s="60" t="s">
        <v>110</v>
      </c>
      <c r="O174" s="60" t="s">
        <v>286</v>
      </c>
      <c r="P174" s="60"/>
      <c r="Q174" s="60" t="s">
        <v>149</v>
      </c>
      <c r="R174" s="60"/>
    </row>
    <row r="175" spans="1:18">
      <c r="A175" s="22" t="s">
        <v>313</v>
      </c>
      <c r="B175" s="22" t="s">
        <v>193</v>
      </c>
      <c r="C175" s="22" t="s">
        <v>89</v>
      </c>
      <c r="D175" s="51" t="s">
        <v>195</v>
      </c>
      <c r="E175" s="51"/>
      <c r="F175" s="61">
        <v>0</v>
      </c>
      <c r="G175" s="61">
        <v>32</v>
      </c>
      <c r="H175" s="51"/>
      <c r="I175" s="61"/>
      <c r="J175" s="50">
        <v>1</v>
      </c>
      <c r="K175" s="22"/>
      <c r="L175" s="22">
        <v>2</v>
      </c>
      <c r="M175" s="22" t="s">
        <v>110</v>
      </c>
      <c r="N175" s="53"/>
      <c r="O175" s="53" t="s">
        <v>114</v>
      </c>
      <c r="P175" s="53" t="s">
        <v>210</v>
      </c>
      <c r="Q175" s="53" t="s">
        <v>149</v>
      </c>
      <c r="R175" s="53" t="s">
        <v>283</v>
      </c>
    </row>
    <row r="176" spans="1:18">
      <c r="A176" s="22" t="s">
        <v>313</v>
      </c>
      <c r="B176" s="22" t="s">
        <v>194</v>
      </c>
      <c r="C176" s="22" t="s">
        <v>90</v>
      </c>
      <c r="D176" s="51" t="s">
        <v>195</v>
      </c>
      <c r="E176" s="51"/>
      <c r="F176" s="61">
        <v>0</v>
      </c>
      <c r="G176" s="61">
        <v>32</v>
      </c>
      <c r="H176" s="51"/>
      <c r="I176" s="61"/>
      <c r="J176" s="50">
        <v>1</v>
      </c>
      <c r="K176" s="22"/>
      <c r="L176" s="22">
        <v>2</v>
      </c>
      <c r="M176" s="22" t="s">
        <v>110</v>
      </c>
      <c r="N176" s="53"/>
      <c r="O176" s="53" t="s">
        <v>114</v>
      </c>
      <c r="P176" s="53" t="s">
        <v>210</v>
      </c>
      <c r="Q176" s="53" t="s">
        <v>149</v>
      </c>
      <c r="R176" s="53"/>
    </row>
    <row r="177" spans="1:18" s="43" customFormat="1" ht="36" customHeight="1">
      <c r="A177" s="16" t="s">
        <v>107</v>
      </c>
      <c r="B177" s="16" t="s">
        <v>143</v>
      </c>
      <c r="C177" s="16" t="s">
        <v>144</v>
      </c>
      <c r="D177" s="13" t="s">
        <v>261</v>
      </c>
      <c r="E177" s="13">
        <f>SUM(F177:H177)</f>
        <v>3</v>
      </c>
      <c r="F177" s="24">
        <f t="shared" ref="F177" si="33">F178</f>
        <v>0</v>
      </c>
      <c r="G177" s="24">
        <f>G178</f>
        <v>3</v>
      </c>
      <c r="H177" s="24">
        <f t="shared" ref="H177:I177" si="34">H178</f>
        <v>0</v>
      </c>
      <c r="I177" s="24">
        <f t="shared" si="34"/>
        <v>150</v>
      </c>
      <c r="J177" s="12"/>
      <c r="K177" s="12">
        <v>6</v>
      </c>
      <c r="L177" s="182">
        <f>L178</f>
        <v>4</v>
      </c>
      <c r="M177" s="12" t="s">
        <v>5</v>
      </c>
      <c r="N177" s="60" t="s">
        <v>110</v>
      </c>
      <c r="O177" s="60" t="s">
        <v>286</v>
      </c>
      <c r="P177" s="60"/>
      <c r="Q177" s="60">
        <v>27</v>
      </c>
      <c r="R177" s="60" t="s">
        <v>283</v>
      </c>
    </row>
    <row r="178" spans="1:18">
      <c r="A178" s="22" t="s">
        <v>108</v>
      </c>
      <c r="B178" s="22" t="s">
        <v>150</v>
      </c>
      <c r="C178" s="22" t="s">
        <v>86</v>
      </c>
      <c r="D178" s="51" t="s">
        <v>261</v>
      </c>
      <c r="E178" s="51"/>
      <c r="F178" s="61">
        <v>0</v>
      </c>
      <c r="G178" s="58">
        <v>3</v>
      </c>
      <c r="H178" s="51"/>
      <c r="I178" s="58">
        <v>150</v>
      </c>
      <c r="J178" s="50">
        <v>1</v>
      </c>
      <c r="K178" s="22"/>
      <c r="L178" s="22">
        <v>4</v>
      </c>
      <c r="M178" s="22" t="s">
        <v>110</v>
      </c>
      <c r="N178" s="53"/>
      <c r="O178" s="53" t="s">
        <v>114</v>
      </c>
      <c r="P178" s="42" t="s">
        <v>202</v>
      </c>
      <c r="Q178" s="53">
        <v>27</v>
      </c>
      <c r="R178" s="42" t="s">
        <v>283</v>
      </c>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9"/>
  <sheetViews>
    <sheetView topLeftCell="B1" zoomScale="35" zoomScaleNormal="35" workbookViewId="0">
      <selection activeCell="I8" sqref="I8"/>
    </sheetView>
  </sheetViews>
  <sheetFormatPr baseColWidth="10" defaultColWidth="28.44140625" defaultRowHeight="46.2"/>
  <cols>
    <col min="1" max="1" width="45.109375" style="1" customWidth="1"/>
    <col min="2" max="2" width="34.109375" style="1" customWidth="1"/>
    <col min="3" max="3" width="86.44140625" style="1" customWidth="1"/>
    <col min="4" max="4" width="36" style="1" customWidth="1"/>
    <col min="5" max="7" width="18.44140625" style="1"/>
    <col min="8" max="8" width="22.33203125" style="123" customWidth="1"/>
    <col min="9" max="10" width="18.44140625" style="1"/>
    <col min="11" max="11" width="47.6640625" style="1" customWidth="1"/>
    <col min="12" max="12" width="41.6640625" style="1" customWidth="1"/>
    <col min="13" max="13" width="41" style="1" customWidth="1"/>
    <col min="14" max="14" width="47.44140625" style="1" customWidth="1"/>
    <col min="15" max="15" width="64" style="1" customWidth="1"/>
    <col min="16" max="16" width="52.77734375" style="1" customWidth="1"/>
    <col min="17" max="16384" width="28.44140625" style="1"/>
  </cols>
  <sheetData>
    <row r="1" spans="1:16" ht="215.25" customHeight="1">
      <c r="A1" s="73" t="s">
        <v>96</v>
      </c>
      <c r="B1" s="73" t="s">
        <v>97</v>
      </c>
      <c r="C1" s="73" t="s">
        <v>98</v>
      </c>
      <c r="D1" s="74" t="s">
        <v>3</v>
      </c>
      <c r="E1" s="74" t="s">
        <v>2</v>
      </c>
      <c r="F1" s="74" t="s">
        <v>0</v>
      </c>
      <c r="G1" s="74" t="s">
        <v>1</v>
      </c>
      <c r="H1" s="74" t="s">
        <v>238</v>
      </c>
      <c r="I1" s="73" t="s">
        <v>99</v>
      </c>
      <c r="J1" s="73" t="s">
        <v>100</v>
      </c>
      <c r="K1" s="73" t="s">
        <v>101</v>
      </c>
      <c r="L1" s="73" t="s">
        <v>199</v>
      </c>
      <c r="M1" s="75" t="s">
        <v>200</v>
      </c>
      <c r="N1" s="75" t="s">
        <v>104</v>
      </c>
      <c r="O1" s="76" t="s">
        <v>105</v>
      </c>
      <c r="P1" s="75" t="s">
        <v>284</v>
      </c>
    </row>
    <row r="2" spans="1:16" ht="105" customHeight="1">
      <c r="A2" s="112" t="str">
        <f ca="1">RIGHT(CELL("filename",A$1),LEN(CELL("filename",A$1))-SEARCH("]",CELL("filename",A$1),1))</f>
        <v xml:space="preserve">MCC M2 Info S4 Ing. (FISA) </v>
      </c>
      <c r="B2" s="72"/>
      <c r="C2" s="72"/>
      <c r="D2" s="100">
        <f t="shared" ref="D2:J2" si="0">D3+D8</f>
        <v>184</v>
      </c>
      <c r="E2" s="100">
        <f t="shared" si="0"/>
        <v>0</v>
      </c>
      <c r="F2" s="100">
        <f t="shared" si="0"/>
        <v>184</v>
      </c>
      <c r="G2" s="100">
        <f t="shared" si="0"/>
        <v>0</v>
      </c>
      <c r="H2" s="80">
        <f>H3</f>
        <v>0</v>
      </c>
      <c r="I2" s="100"/>
      <c r="J2" s="100">
        <f t="shared" si="0"/>
        <v>30</v>
      </c>
      <c r="K2" s="72"/>
      <c r="L2" s="72"/>
      <c r="M2" s="116"/>
      <c r="N2" s="116"/>
      <c r="O2" s="116"/>
      <c r="P2" s="116"/>
    </row>
    <row r="3" spans="1:16" ht="168" customHeight="1">
      <c r="A3" s="87" t="s">
        <v>111</v>
      </c>
      <c r="B3" s="87" t="s">
        <v>138</v>
      </c>
      <c r="C3" s="87" t="s">
        <v>212</v>
      </c>
      <c r="D3" s="90">
        <f>E3+F3</f>
        <v>180</v>
      </c>
      <c r="E3" s="117">
        <f t="shared" ref="E3" si="1">SUM(E4:E7)</f>
        <v>0</v>
      </c>
      <c r="F3" s="117">
        <f>SUM(F4:F7)</f>
        <v>180</v>
      </c>
      <c r="G3" s="117">
        <f t="shared" ref="G3:H3" si="2">SUM(G4:G7)</f>
        <v>0</v>
      </c>
      <c r="H3" s="117">
        <f t="shared" si="2"/>
        <v>0</v>
      </c>
      <c r="I3" s="87"/>
      <c r="J3" s="87">
        <v>3</v>
      </c>
      <c r="K3" s="87"/>
      <c r="L3" s="87" t="s">
        <v>110</v>
      </c>
      <c r="M3" s="91"/>
      <c r="N3" s="91" t="s">
        <v>286</v>
      </c>
      <c r="O3" s="91"/>
      <c r="P3" s="91"/>
    </row>
    <row r="4" spans="1:16" ht="114" customHeight="1">
      <c r="A4" s="113" t="s">
        <v>108</v>
      </c>
      <c r="B4" s="114" t="s">
        <v>139</v>
      </c>
      <c r="C4" s="115" t="s">
        <v>137</v>
      </c>
      <c r="D4" s="118"/>
      <c r="E4" s="119">
        <v>0</v>
      </c>
      <c r="F4" s="119">
        <v>45</v>
      </c>
      <c r="G4" s="120">
        <v>0</v>
      </c>
      <c r="H4" s="126"/>
      <c r="I4" s="113">
        <v>0</v>
      </c>
      <c r="J4" s="114"/>
      <c r="K4" s="113">
        <v>1</v>
      </c>
      <c r="L4" s="114" t="s">
        <v>110</v>
      </c>
      <c r="M4" s="92"/>
      <c r="N4" s="92" t="s">
        <v>114</v>
      </c>
      <c r="O4" s="92" t="s">
        <v>210</v>
      </c>
      <c r="P4" s="92"/>
    </row>
    <row r="5" spans="1:16" ht="111" customHeight="1">
      <c r="A5" s="113" t="s">
        <v>108</v>
      </c>
      <c r="B5" s="114" t="s">
        <v>140</v>
      </c>
      <c r="C5" s="115" t="s">
        <v>91</v>
      </c>
      <c r="D5" s="118"/>
      <c r="E5" s="119">
        <v>0</v>
      </c>
      <c r="F5" s="119">
        <v>45</v>
      </c>
      <c r="G5" s="120">
        <v>0</v>
      </c>
      <c r="H5" s="126"/>
      <c r="I5" s="113">
        <v>1</v>
      </c>
      <c r="J5" s="114"/>
      <c r="K5" s="113">
        <v>2</v>
      </c>
      <c r="L5" s="114" t="s">
        <v>110</v>
      </c>
      <c r="M5" s="92"/>
      <c r="N5" s="92" t="s">
        <v>114</v>
      </c>
      <c r="O5" s="92" t="s">
        <v>210</v>
      </c>
      <c r="P5" s="92"/>
    </row>
    <row r="6" spans="1:16">
      <c r="A6" s="113" t="s">
        <v>108</v>
      </c>
      <c r="B6" s="113" t="s">
        <v>141</v>
      </c>
      <c r="C6" s="115" t="s">
        <v>85</v>
      </c>
      <c r="D6" s="118"/>
      <c r="E6" s="119">
        <v>0</v>
      </c>
      <c r="F6" s="119">
        <v>45</v>
      </c>
      <c r="G6" s="120">
        <v>0</v>
      </c>
      <c r="H6" s="126"/>
      <c r="I6" s="113">
        <v>1</v>
      </c>
      <c r="J6" s="114"/>
      <c r="K6" s="113">
        <v>2</v>
      </c>
      <c r="L6" s="114" t="s">
        <v>110</v>
      </c>
      <c r="M6" s="92"/>
      <c r="N6" s="92" t="s">
        <v>114</v>
      </c>
      <c r="O6" s="92" t="s">
        <v>210</v>
      </c>
      <c r="P6" s="92"/>
    </row>
    <row r="7" spans="1:16" ht="114" customHeight="1">
      <c r="A7" s="113" t="s">
        <v>108</v>
      </c>
      <c r="B7" s="113" t="s">
        <v>142</v>
      </c>
      <c r="C7" s="115" t="s">
        <v>92</v>
      </c>
      <c r="D7" s="118"/>
      <c r="E7" s="119">
        <v>0</v>
      </c>
      <c r="F7" s="119">
        <v>45</v>
      </c>
      <c r="G7" s="120">
        <v>0</v>
      </c>
      <c r="H7" s="126"/>
      <c r="I7" s="113">
        <v>1</v>
      </c>
      <c r="J7" s="114"/>
      <c r="K7" s="113">
        <v>2</v>
      </c>
      <c r="L7" s="114" t="s">
        <v>110</v>
      </c>
      <c r="M7" s="92"/>
      <c r="N7" s="92" t="s">
        <v>114</v>
      </c>
      <c r="O7" s="92" t="s">
        <v>210</v>
      </c>
      <c r="P7" s="92"/>
    </row>
    <row r="8" spans="1:16" ht="90" customHeight="1">
      <c r="A8" s="87" t="s">
        <v>112</v>
      </c>
      <c r="B8" s="87" t="s">
        <v>136</v>
      </c>
      <c r="C8" s="87" t="s">
        <v>316</v>
      </c>
      <c r="D8" s="90">
        <f>SUM(E8:H8)</f>
        <v>4</v>
      </c>
      <c r="E8" s="90">
        <v>0</v>
      </c>
      <c r="F8" s="90">
        <v>4</v>
      </c>
      <c r="G8" s="90">
        <v>0</v>
      </c>
      <c r="H8" s="90">
        <v>0</v>
      </c>
      <c r="I8" s="87"/>
      <c r="J8" s="87">
        <v>27</v>
      </c>
      <c r="K8" s="87">
        <v>2</v>
      </c>
      <c r="L8" s="87" t="s">
        <v>110</v>
      </c>
      <c r="M8" s="91"/>
      <c r="N8" s="91" t="s">
        <v>286</v>
      </c>
      <c r="O8" s="91" t="s">
        <v>125</v>
      </c>
      <c r="P8" s="91"/>
    </row>
    <row r="9" spans="1:16" s="123" customFormat="1" ht="202.05" customHeight="1">
      <c r="A9" s="188" t="s">
        <v>285</v>
      </c>
      <c r="B9" s="189"/>
      <c r="C9" s="189"/>
      <c r="D9" s="189"/>
      <c r="E9" s="189"/>
      <c r="F9" s="189"/>
      <c r="G9" s="189"/>
      <c r="H9" s="189"/>
      <c r="I9" s="189"/>
      <c r="J9" s="189"/>
      <c r="K9" s="189"/>
      <c r="L9" s="189"/>
      <c r="M9" s="189"/>
      <c r="N9" s="189"/>
      <c r="O9" s="189"/>
      <c r="P9" s="190"/>
    </row>
  </sheetData>
  <mergeCells count="1">
    <mergeCell ref="A9:P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74A31-5325-8245-9618-C67A46D6F18A}">
  <dimension ref="A1:R4"/>
  <sheetViews>
    <sheetView workbookViewId="0">
      <selection activeCell="I4" sqref="I4"/>
    </sheetView>
  </sheetViews>
  <sheetFormatPr baseColWidth="10" defaultRowHeight="15.6"/>
  <cols>
    <col min="4" max="4" width="22.33203125" customWidth="1"/>
    <col min="9" max="9" width="10.44140625" style="177" customWidth="1"/>
  </cols>
  <sheetData>
    <row r="1" spans="1:18" ht="124.8">
      <c r="A1" s="145" t="s">
        <v>96</v>
      </c>
      <c r="B1" s="146" t="s">
        <v>97</v>
      </c>
      <c r="C1" s="146" t="s">
        <v>98</v>
      </c>
      <c r="D1" s="147" t="s">
        <v>4</v>
      </c>
      <c r="E1" s="148" t="s">
        <v>3</v>
      </c>
      <c r="F1" s="148" t="s">
        <v>2</v>
      </c>
      <c r="G1" s="148" t="s">
        <v>0</v>
      </c>
      <c r="H1" s="148" t="s">
        <v>1</v>
      </c>
      <c r="I1" s="27" t="s">
        <v>238</v>
      </c>
      <c r="J1" s="146" t="s">
        <v>99</v>
      </c>
      <c r="K1" s="146" t="s">
        <v>100</v>
      </c>
      <c r="L1" s="146" t="s">
        <v>101</v>
      </c>
      <c r="M1" s="146" t="s">
        <v>199</v>
      </c>
      <c r="N1" s="149" t="s">
        <v>200</v>
      </c>
      <c r="O1" s="149" t="s">
        <v>104</v>
      </c>
      <c r="P1" s="150" t="s">
        <v>105</v>
      </c>
      <c r="Q1" s="150" t="s">
        <v>106</v>
      </c>
      <c r="R1" s="149" t="s">
        <v>284</v>
      </c>
    </row>
    <row r="2" spans="1:18" ht="37.950000000000003" customHeight="1">
      <c r="A2" s="151" t="s">
        <v>267</v>
      </c>
      <c r="B2" s="152"/>
      <c r="C2" s="152"/>
      <c r="D2" s="152" t="s">
        <v>297</v>
      </c>
      <c r="E2" s="178">
        <f>SUM(F2:H2)</f>
        <v>4</v>
      </c>
      <c r="F2" s="174">
        <f>F3</f>
        <v>0</v>
      </c>
      <c r="G2" s="174">
        <f t="shared" ref="G2:H2" si="0">G3</f>
        <v>4</v>
      </c>
      <c r="H2" s="174">
        <f t="shared" si="0"/>
        <v>0</v>
      </c>
      <c r="I2" s="174">
        <f>I3</f>
        <v>0</v>
      </c>
      <c r="J2" s="154"/>
      <c r="K2" s="154">
        <v>30</v>
      </c>
      <c r="L2" s="153"/>
      <c r="M2" s="155"/>
      <c r="N2" s="156"/>
      <c r="O2" s="156"/>
      <c r="P2" s="156"/>
      <c r="Q2" s="156"/>
      <c r="R2" s="156"/>
    </row>
    <row r="3" spans="1:18" ht="31.2">
      <c r="A3" s="157" t="s">
        <v>107</v>
      </c>
      <c r="B3" s="165"/>
      <c r="C3" s="158" t="s">
        <v>317</v>
      </c>
      <c r="D3" s="159" t="s">
        <v>268</v>
      </c>
      <c r="E3" s="175">
        <f>SUM(F3:I3)</f>
        <v>4</v>
      </c>
      <c r="F3" s="175">
        <v>0</v>
      </c>
      <c r="G3" s="175">
        <v>4</v>
      </c>
      <c r="H3" s="175">
        <v>0</v>
      </c>
      <c r="I3" s="175">
        <v>0</v>
      </c>
      <c r="J3" s="160"/>
      <c r="K3" s="160">
        <v>30</v>
      </c>
      <c r="L3" s="161">
        <v>2</v>
      </c>
      <c r="M3" s="162" t="s">
        <v>110</v>
      </c>
      <c r="N3" s="163" t="s">
        <v>110</v>
      </c>
      <c r="O3" s="163" t="s">
        <v>286</v>
      </c>
      <c r="P3" s="164" t="s">
        <v>125</v>
      </c>
      <c r="Q3" s="164">
        <v>27</v>
      </c>
      <c r="R3" s="163" t="s">
        <v>262</v>
      </c>
    </row>
    <row r="4" spans="1:18">
      <c r="I4" s="17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25EF-46F1-2946-BDBB-3A868F316A7C}">
  <dimension ref="A1:P4"/>
  <sheetViews>
    <sheetView zoomScale="32" zoomScaleNormal="32" workbookViewId="0">
      <selection activeCell="A4" sqref="A4:P4"/>
    </sheetView>
  </sheetViews>
  <sheetFormatPr baseColWidth="10" defaultColWidth="49.6640625" defaultRowHeight="46.2"/>
  <cols>
    <col min="1" max="1" width="40" style="99" customWidth="1"/>
    <col min="2" max="3" width="49.6640625" style="99"/>
    <col min="4" max="4" width="35.44140625" style="99" customWidth="1"/>
    <col min="5" max="5" width="25.109375" style="99" customWidth="1"/>
    <col min="6" max="7" width="22.33203125" style="99" customWidth="1"/>
    <col min="8" max="8" width="22.33203125" style="123" customWidth="1"/>
    <col min="9" max="9" width="29.6640625" style="99" customWidth="1"/>
    <col min="10" max="10" width="31.44140625" style="99" customWidth="1"/>
    <col min="11" max="12" width="49.6640625" style="99"/>
    <col min="13" max="13" width="46.77734375" style="99" customWidth="1"/>
    <col min="14" max="15" width="49.6640625" style="99"/>
    <col min="16" max="16" width="46.77734375" style="99" customWidth="1"/>
    <col min="17" max="16384" width="49.6640625" style="99"/>
  </cols>
  <sheetData>
    <row r="1" spans="1:16" ht="285.75" customHeight="1">
      <c r="A1" s="73" t="s">
        <v>96</v>
      </c>
      <c r="B1" s="73" t="s">
        <v>97</v>
      </c>
      <c r="C1" s="73" t="s">
        <v>98</v>
      </c>
      <c r="D1" s="74" t="s">
        <v>3</v>
      </c>
      <c r="E1" s="74" t="s">
        <v>2</v>
      </c>
      <c r="F1" s="74" t="s">
        <v>0</v>
      </c>
      <c r="G1" s="74" t="s">
        <v>1</v>
      </c>
      <c r="H1" s="74" t="s">
        <v>238</v>
      </c>
      <c r="I1" s="73" t="s">
        <v>99</v>
      </c>
      <c r="J1" s="73" t="s">
        <v>100</v>
      </c>
      <c r="K1" s="73" t="s">
        <v>101</v>
      </c>
      <c r="L1" s="73" t="s">
        <v>199</v>
      </c>
      <c r="M1" s="75" t="s">
        <v>200</v>
      </c>
      <c r="N1" s="75" t="s">
        <v>104</v>
      </c>
      <c r="O1" s="76" t="s">
        <v>105</v>
      </c>
      <c r="P1" s="75" t="s">
        <v>284</v>
      </c>
    </row>
    <row r="2" spans="1:16" ht="168" customHeight="1">
      <c r="A2" s="77" t="str">
        <f ca="1">RIGHT(CELL("filename",A$1),LEN(CELL("filename",A$1))-SEARCH("]",CELL("filename",A$1),1))</f>
        <v>MCC M2 Info S4 Ing. opt. Ubinet</v>
      </c>
      <c r="B2" s="78"/>
      <c r="C2" s="78"/>
      <c r="D2" s="79">
        <f>SUM(E2:G2)</f>
        <v>4</v>
      </c>
      <c r="E2" s="80">
        <f>E3</f>
        <v>0</v>
      </c>
      <c r="F2" s="80">
        <f t="shared" ref="F2:G2" si="0">F3</f>
        <v>4</v>
      </c>
      <c r="G2" s="80">
        <f t="shared" si="0"/>
        <v>0</v>
      </c>
      <c r="H2" s="80">
        <f>H3</f>
        <v>0</v>
      </c>
      <c r="I2" s="79"/>
      <c r="J2" s="79">
        <f>J3</f>
        <v>30</v>
      </c>
      <c r="K2" s="78"/>
      <c r="L2" s="78"/>
      <c r="M2" s="81"/>
      <c r="N2" s="81"/>
      <c r="O2" s="81"/>
      <c r="P2" s="81"/>
    </row>
    <row r="3" spans="1:16" ht="105" customHeight="1">
      <c r="A3" s="87" t="s">
        <v>107</v>
      </c>
      <c r="B3" s="137"/>
      <c r="C3" s="87" t="s">
        <v>317</v>
      </c>
      <c r="D3" s="82">
        <f>SUM(E3:H3)</f>
        <v>4</v>
      </c>
      <c r="E3" s="82">
        <v>0</v>
      </c>
      <c r="F3" s="82">
        <v>4</v>
      </c>
      <c r="G3" s="82">
        <v>0</v>
      </c>
      <c r="H3" s="82">
        <v>0</v>
      </c>
      <c r="I3" s="101"/>
      <c r="J3" s="101">
        <v>30</v>
      </c>
      <c r="K3" s="102"/>
      <c r="L3" s="88" t="s">
        <v>110</v>
      </c>
      <c r="M3" s="91" t="s">
        <v>110</v>
      </c>
      <c r="N3" s="91" t="s">
        <v>286</v>
      </c>
      <c r="O3" s="83" t="s">
        <v>125</v>
      </c>
      <c r="P3" s="91" t="s">
        <v>262</v>
      </c>
    </row>
    <row r="4" spans="1:16" s="123" customFormat="1" ht="202.05" customHeight="1">
      <c r="A4" s="188" t="s">
        <v>285</v>
      </c>
      <c r="B4" s="189"/>
      <c r="C4" s="189"/>
      <c r="D4" s="189"/>
      <c r="E4" s="189"/>
      <c r="F4" s="189"/>
      <c r="G4" s="189"/>
      <c r="H4" s="189"/>
      <c r="I4" s="189"/>
      <c r="J4" s="189"/>
      <c r="K4" s="189"/>
      <c r="L4" s="189"/>
      <c r="M4" s="189"/>
      <c r="N4" s="189"/>
      <c r="O4" s="189"/>
      <c r="P4" s="190"/>
    </row>
  </sheetData>
  <mergeCells count="1">
    <mergeCell ref="A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K181"/>
  <sheetViews>
    <sheetView topLeftCell="A7" zoomScale="33" zoomScaleNormal="33" workbookViewId="0">
      <pane ySplit="2640" topLeftCell="A177" activePane="bottomLeft"/>
      <selection activeCell="M1" sqref="M1:M1048576"/>
      <selection pane="bottomLeft" activeCell="A177" sqref="A177"/>
    </sheetView>
  </sheetViews>
  <sheetFormatPr baseColWidth="10" defaultColWidth="56" defaultRowHeight="331.5" customHeight="1"/>
  <cols>
    <col min="1" max="1" width="45.109375" style="131" customWidth="1"/>
    <col min="2" max="2" width="37.109375" style="123" customWidth="1"/>
    <col min="3" max="3" width="56" style="123"/>
    <col min="4" max="4" width="32.44140625" style="123" customWidth="1"/>
    <col min="5" max="5" width="25.6640625" style="123" customWidth="1"/>
    <col min="6" max="7" width="24" style="123" customWidth="1"/>
    <col min="8" max="8" width="22.33203125" style="123" customWidth="1"/>
    <col min="9" max="9" width="37.77734375" style="123" customWidth="1"/>
    <col min="10" max="10" width="40" style="123" customWidth="1"/>
    <col min="11" max="11" width="42.33203125" style="123" customWidth="1"/>
    <col min="12" max="12" width="41.109375" style="123" customWidth="1"/>
    <col min="13" max="13" width="50.33203125" style="123" customWidth="1"/>
    <col min="14" max="14" width="61.109375" style="123" customWidth="1"/>
    <col min="15" max="15" width="56" style="123"/>
    <col min="16" max="16" width="50.33203125" style="123" customWidth="1"/>
    <col min="17" max="17" width="56" style="123" customWidth="1"/>
    <col min="18" max="16384" width="56" style="123"/>
  </cols>
  <sheetData>
    <row r="1" spans="1:687" s="99" customFormat="1" ht="238.5" customHeight="1">
      <c r="A1" s="73" t="s">
        <v>96</v>
      </c>
      <c r="B1" s="73" t="s">
        <v>97</v>
      </c>
      <c r="C1" s="73" t="s">
        <v>98</v>
      </c>
      <c r="D1" s="74" t="s">
        <v>3</v>
      </c>
      <c r="E1" s="74" t="s">
        <v>2</v>
      </c>
      <c r="F1" s="74" t="s">
        <v>0</v>
      </c>
      <c r="G1" s="74" t="s">
        <v>1</v>
      </c>
      <c r="H1" s="74" t="s">
        <v>238</v>
      </c>
      <c r="I1" s="73" t="s">
        <v>99</v>
      </c>
      <c r="J1" s="73" t="s">
        <v>100</v>
      </c>
      <c r="K1" s="73" t="s">
        <v>101</v>
      </c>
      <c r="L1" s="73" t="s">
        <v>199</v>
      </c>
      <c r="M1" s="75" t="s">
        <v>200</v>
      </c>
      <c r="N1" s="75" t="s">
        <v>104</v>
      </c>
      <c r="O1" s="76" t="s">
        <v>105</v>
      </c>
      <c r="P1" s="75" t="s">
        <v>237</v>
      </c>
    </row>
    <row r="2" spans="1:687" ht="273" customHeight="1">
      <c r="A2" s="77" t="str">
        <f ca="1">RIGHT(CELL("filename",A$1),LEN(CELL("filename",A$1))-SEARCH("]",CELL("filename",A$1),1))</f>
        <v>MCC M2 Info S3 Ing. (FISE)</v>
      </c>
      <c r="B2" s="78"/>
      <c r="C2" s="78"/>
      <c r="D2" s="79">
        <f>SUM(E2:G2)</f>
        <v>361</v>
      </c>
      <c r="E2" s="79">
        <f>E3+E7+E51+E112+E174+E177</f>
        <v>126</v>
      </c>
      <c r="F2" s="79">
        <f>F3+F7+F51+F112+F174+F177</f>
        <v>235</v>
      </c>
      <c r="G2" s="79">
        <f>G3+G7+G51+G112+G174+G177</f>
        <v>0</v>
      </c>
      <c r="H2" s="79">
        <f>H3+H7+H51+H112+H174+H177</f>
        <v>150</v>
      </c>
      <c r="I2" s="80"/>
      <c r="J2" s="79">
        <f>J3+J7+J51+J112+J174+J177</f>
        <v>30</v>
      </c>
      <c r="K2" s="78"/>
      <c r="L2" s="78"/>
      <c r="M2" s="89"/>
      <c r="N2" s="89"/>
      <c r="O2" s="89"/>
      <c r="P2" s="89"/>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c r="NY2" s="122"/>
      <c r="NZ2" s="122"/>
      <c r="OA2" s="122"/>
      <c r="OB2" s="122"/>
      <c r="OC2" s="122"/>
      <c r="OD2" s="122"/>
      <c r="OE2" s="122"/>
      <c r="OF2" s="122"/>
      <c r="OG2" s="122"/>
      <c r="OH2" s="122"/>
      <c r="OI2" s="122"/>
      <c r="OJ2" s="122"/>
      <c r="OK2" s="122"/>
      <c r="OL2" s="122"/>
      <c r="OM2" s="122"/>
      <c r="ON2" s="122"/>
      <c r="OO2" s="122"/>
      <c r="OP2" s="122"/>
      <c r="OQ2" s="122"/>
      <c r="OR2" s="122"/>
      <c r="OS2" s="122"/>
      <c r="OT2" s="122"/>
      <c r="OU2" s="122"/>
      <c r="OV2" s="122"/>
      <c r="OW2" s="122"/>
      <c r="OX2" s="122"/>
      <c r="OY2" s="122"/>
      <c r="OZ2" s="122"/>
      <c r="PA2" s="122"/>
      <c r="PB2" s="122"/>
      <c r="PC2" s="122"/>
      <c r="PD2" s="122"/>
      <c r="PE2" s="122"/>
      <c r="PF2" s="122"/>
      <c r="PG2" s="122"/>
      <c r="PH2" s="122"/>
      <c r="PI2" s="122"/>
      <c r="PJ2" s="122"/>
      <c r="PK2" s="122"/>
      <c r="PL2" s="122"/>
      <c r="PM2" s="122"/>
      <c r="PN2" s="122"/>
      <c r="PO2" s="122"/>
      <c r="PP2" s="122"/>
      <c r="PQ2" s="122"/>
      <c r="PR2" s="122"/>
      <c r="PS2" s="122"/>
      <c r="PT2" s="122"/>
      <c r="PU2" s="122"/>
      <c r="PV2" s="122"/>
      <c r="PW2" s="122"/>
      <c r="PX2" s="122"/>
      <c r="PY2" s="122"/>
      <c r="PZ2" s="122"/>
      <c r="QA2" s="122"/>
      <c r="QB2" s="122"/>
      <c r="QC2" s="122"/>
      <c r="QD2" s="122"/>
      <c r="QE2" s="122"/>
      <c r="QF2" s="122"/>
      <c r="QG2" s="122"/>
      <c r="QH2" s="122"/>
      <c r="QI2" s="122"/>
      <c r="QJ2" s="122"/>
      <c r="QK2" s="122"/>
      <c r="QL2" s="122"/>
      <c r="QM2" s="122"/>
      <c r="QN2" s="122"/>
      <c r="QO2" s="122"/>
      <c r="QP2" s="122"/>
      <c r="QQ2" s="122"/>
      <c r="QR2" s="122"/>
      <c r="QS2" s="122"/>
      <c r="QT2" s="122"/>
      <c r="QU2" s="122"/>
      <c r="QV2" s="122"/>
      <c r="QW2" s="122"/>
      <c r="QX2" s="122"/>
      <c r="QY2" s="122"/>
      <c r="QZ2" s="122"/>
      <c r="RA2" s="122"/>
      <c r="RB2" s="122"/>
      <c r="RC2" s="122"/>
      <c r="RD2" s="122"/>
      <c r="RE2" s="122"/>
      <c r="RF2" s="122"/>
      <c r="RG2" s="122"/>
      <c r="RH2" s="122"/>
      <c r="RI2" s="122"/>
      <c r="RJ2" s="122"/>
      <c r="RK2" s="122"/>
      <c r="RL2" s="122"/>
      <c r="RM2" s="122"/>
      <c r="RN2" s="122"/>
      <c r="RO2" s="122"/>
      <c r="RP2" s="122"/>
      <c r="RQ2" s="122"/>
      <c r="RR2" s="122"/>
      <c r="RS2" s="122"/>
      <c r="RT2" s="122"/>
      <c r="RU2" s="122"/>
      <c r="RV2" s="122"/>
      <c r="RW2" s="122"/>
      <c r="RX2" s="122"/>
      <c r="RY2" s="122"/>
      <c r="RZ2" s="122"/>
      <c r="SA2" s="122"/>
      <c r="SB2" s="122"/>
      <c r="SC2" s="122"/>
      <c r="SD2" s="122"/>
      <c r="SE2" s="122"/>
      <c r="SF2" s="122"/>
      <c r="SG2" s="122"/>
      <c r="SH2" s="122"/>
      <c r="SI2" s="122"/>
      <c r="SJ2" s="122"/>
      <c r="SK2" s="122"/>
      <c r="SL2" s="122"/>
      <c r="SM2" s="122"/>
      <c r="SN2" s="122"/>
      <c r="SO2" s="122"/>
      <c r="SP2" s="122"/>
      <c r="SQ2" s="122"/>
      <c r="SR2" s="122"/>
      <c r="SS2" s="122"/>
      <c r="ST2" s="122"/>
      <c r="SU2" s="122"/>
      <c r="SV2" s="122"/>
      <c r="SW2" s="122"/>
      <c r="SX2" s="122"/>
      <c r="SY2" s="122"/>
      <c r="SZ2" s="122"/>
      <c r="TA2" s="122"/>
      <c r="TB2" s="122"/>
      <c r="TC2" s="122"/>
      <c r="TD2" s="122"/>
      <c r="TE2" s="122"/>
      <c r="TF2" s="122"/>
      <c r="TG2" s="122"/>
      <c r="TH2" s="122"/>
      <c r="TI2" s="122"/>
      <c r="TJ2" s="122"/>
      <c r="TK2" s="122"/>
      <c r="TL2" s="122"/>
      <c r="TM2" s="122"/>
      <c r="TN2" s="122"/>
      <c r="TO2" s="122"/>
      <c r="TP2" s="122"/>
      <c r="TQ2" s="122"/>
      <c r="TR2" s="122"/>
      <c r="TS2" s="122"/>
      <c r="TT2" s="122"/>
      <c r="TU2" s="122"/>
      <c r="TV2" s="122"/>
      <c r="TW2" s="122"/>
      <c r="TX2" s="122"/>
      <c r="TY2" s="122"/>
      <c r="TZ2" s="122"/>
      <c r="UA2" s="122"/>
      <c r="UB2" s="122"/>
      <c r="UC2" s="122"/>
      <c r="UD2" s="122"/>
      <c r="UE2" s="122"/>
      <c r="UF2" s="122"/>
      <c r="UG2" s="122"/>
      <c r="UH2" s="122"/>
      <c r="UI2" s="122"/>
      <c r="UJ2" s="122"/>
      <c r="UK2" s="122"/>
      <c r="UL2" s="122"/>
      <c r="UM2" s="122"/>
      <c r="UN2" s="122"/>
      <c r="UO2" s="122"/>
      <c r="UP2" s="122"/>
      <c r="UQ2" s="122"/>
      <c r="UR2" s="122"/>
      <c r="US2" s="122"/>
      <c r="UT2" s="122"/>
      <c r="UU2" s="122"/>
      <c r="UV2" s="122"/>
      <c r="UW2" s="122"/>
      <c r="UX2" s="122"/>
      <c r="UY2" s="122"/>
      <c r="UZ2" s="122"/>
      <c r="VA2" s="122"/>
      <c r="VB2" s="122"/>
      <c r="VC2" s="122"/>
      <c r="VD2" s="122"/>
      <c r="VE2" s="122"/>
      <c r="VF2" s="122"/>
      <c r="VG2" s="122"/>
      <c r="VH2" s="122"/>
      <c r="VI2" s="122"/>
      <c r="VJ2" s="122"/>
      <c r="VK2" s="122"/>
      <c r="VL2" s="122"/>
      <c r="VM2" s="122"/>
      <c r="VN2" s="122"/>
      <c r="VO2" s="122"/>
      <c r="VP2" s="122"/>
      <c r="VQ2" s="122"/>
      <c r="VR2" s="122"/>
      <c r="VS2" s="122"/>
      <c r="VT2" s="122"/>
      <c r="VU2" s="122"/>
      <c r="VV2" s="122"/>
      <c r="VW2" s="122"/>
      <c r="VX2" s="122"/>
      <c r="VY2" s="122"/>
      <c r="VZ2" s="122"/>
      <c r="WA2" s="122"/>
      <c r="WB2" s="122"/>
      <c r="WC2" s="122"/>
      <c r="WD2" s="122"/>
      <c r="WE2" s="122"/>
      <c r="WF2" s="122"/>
      <c r="WG2" s="122"/>
      <c r="WH2" s="122"/>
      <c r="WI2" s="122"/>
      <c r="WJ2" s="122"/>
      <c r="WK2" s="122"/>
      <c r="WL2" s="122"/>
      <c r="WM2" s="122"/>
      <c r="WN2" s="122"/>
      <c r="WO2" s="122"/>
      <c r="WP2" s="122"/>
      <c r="WQ2" s="122"/>
      <c r="WR2" s="122"/>
      <c r="WS2" s="122"/>
      <c r="WT2" s="122"/>
      <c r="WU2" s="122"/>
      <c r="WV2" s="122"/>
      <c r="WW2" s="122"/>
      <c r="WX2" s="122"/>
      <c r="WY2" s="122"/>
      <c r="WZ2" s="122"/>
      <c r="XA2" s="122"/>
      <c r="XB2" s="122"/>
      <c r="XC2" s="122"/>
      <c r="XD2" s="122"/>
      <c r="XE2" s="122"/>
      <c r="XF2" s="122"/>
      <c r="XG2" s="122"/>
      <c r="XH2" s="122"/>
      <c r="XI2" s="122"/>
      <c r="XJ2" s="122"/>
      <c r="XK2" s="122"/>
      <c r="XL2" s="122"/>
      <c r="XM2" s="122"/>
      <c r="XN2" s="122"/>
      <c r="XO2" s="122"/>
      <c r="XP2" s="122"/>
      <c r="XQ2" s="122"/>
      <c r="XR2" s="122"/>
      <c r="XS2" s="122"/>
      <c r="XT2" s="122"/>
      <c r="XU2" s="122"/>
      <c r="XV2" s="122"/>
      <c r="XW2" s="122"/>
      <c r="XX2" s="122"/>
      <c r="XY2" s="122"/>
      <c r="XZ2" s="122"/>
      <c r="YA2" s="122"/>
      <c r="YB2" s="122"/>
      <c r="YC2" s="122"/>
      <c r="YD2" s="122"/>
      <c r="YE2" s="122"/>
      <c r="YF2" s="122"/>
      <c r="YG2" s="122"/>
      <c r="YH2" s="122"/>
      <c r="YI2" s="122"/>
      <c r="YJ2" s="122"/>
      <c r="YK2" s="122"/>
      <c r="YL2" s="122"/>
      <c r="YM2" s="122"/>
      <c r="YN2" s="122"/>
      <c r="YO2" s="122"/>
      <c r="YP2" s="122"/>
      <c r="YQ2" s="122"/>
      <c r="YR2" s="122"/>
      <c r="YS2" s="122"/>
      <c r="YT2" s="122"/>
      <c r="YU2" s="122"/>
      <c r="YV2" s="122"/>
      <c r="YW2" s="122"/>
      <c r="YX2" s="122"/>
      <c r="YY2" s="122"/>
      <c r="YZ2" s="122"/>
      <c r="ZA2" s="122"/>
      <c r="ZB2" s="122"/>
      <c r="ZC2" s="122"/>
      <c r="ZD2" s="122"/>
      <c r="ZE2" s="122"/>
      <c r="ZF2" s="122"/>
      <c r="ZG2" s="122"/>
      <c r="ZH2" s="122"/>
      <c r="ZI2" s="122"/>
      <c r="ZJ2" s="122"/>
      <c r="ZK2" s="122"/>
    </row>
    <row r="3" spans="1:687" s="99" customFormat="1" ht="298.5" customHeight="1">
      <c r="A3" s="87" t="s">
        <v>107</v>
      </c>
      <c r="B3" s="137"/>
      <c r="C3" s="87" t="s">
        <v>239</v>
      </c>
      <c r="D3" s="90">
        <f>SUM(E3:H3)</f>
        <v>84</v>
      </c>
      <c r="E3" s="90">
        <f>SUM(E4:E6)</f>
        <v>36</v>
      </c>
      <c r="F3" s="90">
        <f>SUM(F4:F6)</f>
        <v>48</v>
      </c>
      <c r="G3" s="90">
        <f>SUM(G4:G6)</f>
        <v>0</v>
      </c>
      <c r="H3" s="90">
        <f>SUM(H4:H6)</f>
        <v>0</v>
      </c>
      <c r="I3" s="87"/>
      <c r="J3" s="87">
        <v>6</v>
      </c>
      <c r="K3" s="135">
        <f>SUM(K4:K6)</f>
        <v>6</v>
      </c>
      <c r="L3" s="87" t="s">
        <v>110</v>
      </c>
      <c r="M3" s="91" t="s">
        <v>110</v>
      </c>
      <c r="N3" s="91" t="s">
        <v>286</v>
      </c>
      <c r="O3" s="91"/>
      <c r="P3" s="91"/>
    </row>
    <row r="4" spans="1:687" ht="151.5" customHeight="1">
      <c r="A4" s="124" t="s">
        <v>108</v>
      </c>
      <c r="B4" s="127" t="s">
        <v>156</v>
      </c>
      <c r="C4" s="127" t="s">
        <v>155</v>
      </c>
      <c r="D4" s="125"/>
      <c r="E4" s="126">
        <v>12</v>
      </c>
      <c r="F4" s="126">
        <v>16</v>
      </c>
      <c r="G4" s="125"/>
      <c r="H4" s="126"/>
      <c r="I4" s="134">
        <v>2</v>
      </c>
      <c r="J4" s="124"/>
      <c r="K4" s="124">
        <v>2</v>
      </c>
      <c r="L4" s="124" t="s">
        <v>110</v>
      </c>
      <c r="M4" s="92"/>
      <c r="N4" s="92" t="s">
        <v>114</v>
      </c>
      <c r="O4" s="92" t="s">
        <v>245</v>
      </c>
      <c r="P4" s="92" t="s">
        <v>283</v>
      </c>
    </row>
    <row r="5" spans="1:687" ht="124.5" customHeight="1">
      <c r="A5" s="124" t="s">
        <v>108</v>
      </c>
      <c r="B5" s="127" t="s">
        <v>154</v>
      </c>
      <c r="C5" s="127" t="s">
        <v>157</v>
      </c>
      <c r="D5" s="125"/>
      <c r="E5" s="126">
        <v>12</v>
      </c>
      <c r="F5" s="126">
        <v>16</v>
      </c>
      <c r="G5" s="125"/>
      <c r="H5" s="126"/>
      <c r="I5" s="134">
        <v>2</v>
      </c>
      <c r="J5" s="124"/>
      <c r="K5" s="124">
        <v>2</v>
      </c>
      <c r="L5" s="124" t="s">
        <v>110</v>
      </c>
      <c r="M5" s="92"/>
      <c r="N5" s="92" t="s">
        <v>114</v>
      </c>
      <c r="O5" s="92" t="s">
        <v>245</v>
      </c>
      <c r="P5" s="92" t="s">
        <v>283</v>
      </c>
    </row>
    <row r="6" spans="1:687" ht="268.5" customHeight="1">
      <c r="A6" s="124" t="s">
        <v>108</v>
      </c>
      <c r="B6" s="124" t="s">
        <v>159</v>
      </c>
      <c r="C6" s="124" t="s">
        <v>20</v>
      </c>
      <c r="D6" s="125"/>
      <c r="E6" s="126">
        <v>12</v>
      </c>
      <c r="F6" s="126">
        <v>16</v>
      </c>
      <c r="G6" s="125"/>
      <c r="H6" s="126"/>
      <c r="I6" s="134">
        <v>2</v>
      </c>
      <c r="J6" s="124"/>
      <c r="K6" s="124">
        <v>2</v>
      </c>
      <c r="L6" s="124" t="s">
        <v>110</v>
      </c>
      <c r="M6" s="92"/>
      <c r="N6" s="92" t="s">
        <v>114</v>
      </c>
      <c r="O6" s="92" t="s">
        <v>245</v>
      </c>
      <c r="P6" s="92" t="s">
        <v>283</v>
      </c>
    </row>
    <row r="7" spans="1:687" s="99" customFormat="1" ht="298.5" customHeight="1">
      <c r="A7" s="87" t="s">
        <v>107</v>
      </c>
      <c r="B7" s="137"/>
      <c r="C7" s="87" t="s">
        <v>272</v>
      </c>
      <c r="D7" s="90">
        <f>SUM(E7:H7)</f>
        <v>84</v>
      </c>
      <c r="E7" s="90">
        <f>SUM(E8:E10)</f>
        <v>36</v>
      </c>
      <c r="F7" s="90">
        <f>SUM(F8:F10)</f>
        <v>48</v>
      </c>
      <c r="G7" s="90">
        <f>SUM(G8:G10)</f>
        <v>0</v>
      </c>
      <c r="H7" s="90">
        <f>SUM(H8:H10)</f>
        <v>0</v>
      </c>
      <c r="I7" s="87"/>
      <c r="J7" s="87">
        <v>6</v>
      </c>
      <c r="K7" s="135">
        <f>SUM(K8:K10)</f>
        <v>6</v>
      </c>
      <c r="L7" s="87" t="s">
        <v>110</v>
      </c>
      <c r="M7" s="91" t="s">
        <v>110</v>
      </c>
      <c r="N7" s="91" t="s">
        <v>286</v>
      </c>
      <c r="O7" s="91"/>
      <c r="P7" s="91"/>
    </row>
    <row r="8" spans="1:687" ht="295.5" customHeight="1">
      <c r="A8" s="124" t="s">
        <v>108</v>
      </c>
      <c r="B8" s="124" t="s">
        <v>153</v>
      </c>
      <c r="C8" s="124" t="s">
        <v>18</v>
      </c>
      <c r="D8" s="125"/>
      <c r="E8" s="126">
        <v>12</v>
      </c>
      <c r="F8" s="126">
        <v>16</v>
      </c>
      <c r="G8" s="125"/>
      <c r="H8" s="126"/>
      <c r="I8" s="134">
        <v>2</v>
      </c>
      <c r="J8" s="124"/>
      <c r="K8" s="124">
        <v>2</v>
      </c>
      <c r="L8" s="124" t="s">
        <v>110</v>
      </c>
      <c r="M8" s="92"/>
      <c r="N8" s="92" t="s">
        <v>114</v>
      </c>
      <c r="O8" s="92" t="s">
        <v>247</v>
      </c>
      <c r="P8" s="92" t="s">
        <v>283</v>
      </c>
    </row>
    <row r="9" spans="1:687" ht="256.5" customHeight="1">
      <c r="A9" s="124" t="s">
        <v>108</v>
      </c>
      <c r="B9" s="124" t="s">
        <v>158</v>
      </c>
      <c r="C9" s="124" t="s">
        <v>19</v>
      </c>
      <c r="D9" s="125"/>
      <c r="E9" s="126">
        <v>12</v>
      </c>
      <c r="F9" s="126">
        <v>16</v>
      </c>
      <c r="G9" s="125"/>
      <c r="H9" s="126"/>
      <c r="I9" s="134">
        <v>2</v>
      </c>
      <c r="J9" s="124"/>
      <c r="K9" s="124">
        <v>2</v>
      </c>
      <c r="L9" s="124" t="s">
        <v>110</v>
      </c>
      <c r="M9" s="92"/>
      <c r="N9" s="92" t="s">
        <v>114</v>
      </c>
      <c r="O9" s="92" t="s">
        <v>245</v>
      </c>
      <c r="P9" s="92" t="s">
        <v>283</v>
      </c>
    </row>
    <row r="10" spans="1:687" ht="157.5" customHeight="1">
      <c r="A10" s="124" t="s">
        <v>108</v>
      </c>
      <c r="B10" s="124" t="s">
        <v>160</v>
      </c>
      <c r="C10" s="124" t="s">
        <v>22</v>
      </c>
      <c r="D10" s="125"/>
      <c r="E10" s="126">
        <v>12</v>
      </c>
      <c r="F10" s="126">
        <v>16</v>
      </c>
      <c r="G10" s="125"/>
      <c r="H10" s="126"/>
      <c r="I10" s="134">
        <v>2</v>
      </c>
      <c r="J10" s="124"/>
      <c r="K10" s="124">
        <v>2</v>
      </c>
      <c r="L10" s="124" t="s">
        <v>110</v>
      </c>
      <c r="M10" s="92"/>
      <c r="N10" s="92" t="s">
        <v>114</v>
      </c>
      <c r="O10" s="92" t="s">
        <v>245</v>
      </c>
      <c r="P10" s="92" t="s">
        <v>283</v>
      </c>
    </row>
    <row r="11" spans="1:687" s="99" customFormat="1" ht="327" customHeight="1">
      <c r="A11" s="132" t="s">
        <v>107</v>
      </c>
      <c r="B11" s="138"/>
      <c r="C11" s="132" t="s">
        <v>241</v>
      </c>
      <c r="D11" s="90">
        <f>SUM(E11:H11)</f>
        <v>84</v>
      </c>
      <c r="E11" s="90">
        <f>SUM(E12:E14)</f>
        <v>36</v>
      </c>
      <c r="F11" s="90">
        <f>SUM(F12:F14)</f>
        <v>48</v>
      </c>
      <c r="G11" s="90">
        <f>SUM(G12:G14)</f>
        <v>0</v>
      </c>
      <c r="H11" s="90">
        <f>SUM(H12:H14)</f>
        <v>0</v>
      </c>
      <c r="I11" s="87"/>
      <c r="J11" s="87">
        <v>6</v>
      </c>
      <c r="K11" s="135">
        <f>SUM(K12:K14)</f>
        <v>6</v>
      </c>
      <c r="L11" s="87" t="s">
        <v>110</v>
      </c>
      <c r="M11" s="91" t="s">
        <v>110</v>
      </c>
      <c r="N11" s="91" t="s">
        <v>286</v>
      </c>
      <c r="O11" s="91"/>
      <c r="P11" s="91"/>
    </row>
    <row r="12" spans="1:687" s="99" customFormat="1" ht="92.4">
      <c r="A12" s="124" t="s">
        <v>108</v>
      </c>
      <c r="B12" s="124" t="s">
        <v>169</v>
      </c>
      <c r="C12" s="124" t="s">
        <v>274</v>
      </c>
      <c r="D12" s="125"/>
      <c r="E12" s="126">
        <v>12</v>
      </c>
      <c r="F12" s="126">
        <v>16</v>
      </c>
      <c r="G12" s="125"/>
      <c r="H12" s="126"/>
      <c r="I12" s="134">
        <v>2</v>
      </c>
      <c r="J12" s="124"/>
      <c r="K12" s="124">
        <v>2</v>
      </c>
      <c r="L12" s="124" t="s">
        <v>110</v>
      </c>
      <c r="M12" s="92"/>
      <c r="N12" s="92" t="s">
        <v>114</v>
      </c>
      <c r="O12" s="92" t="s">
        <v>245</v>
      </c>
      <c r="P12" s="92" t="s">
        <v>283</v>
      </c>
    </row>
    <row r="13" spans="1:687" s="99" customFormat="1" ht="92.4">
      <c r="A13" s="124" t="s">
        <v>108</v>
      </c>
      <c r="B13" s="114" t="s">
        <v>190</v>
      </c>
      <c r="C13" s="124" t="s">
        <v>29</v>
      </c>
      <c r="D13" s="125"/>
      <c r="E13" s="126">
        <v>12</v>
      </c>
      <c r="F13" s="126">
        <v>16</v>
      </c>
      <c r="G13" s="125"/>
      <c r="H13" s="126"/>
      <c r="I13" s="134">
        <v>2</v>
      </c>
      <c r="J13" s="124"/>
      <c r="K13" s="124">
        <v>2</v>
      </c>
      <c r="L13" s="124" t="s">
        <v>110</v>
      </c>
      <c r="M13" s="92"/>
      <c r="N13" s="92" t="s">
        <v>114</v>
      </c>
      <c r="O13" s="92" t="s">
        <v>245</v>
      </c>
      <c r="P13" s="92" t="s">
        <v>283</v>
      </c>
    </row>
    <row r="14" spans="1:687" s="99" customFormat="1" ht="231">
      <c r="A14" s="124" t="s">
        <v>108</v>
      </c>
      <c r="B14" s="114" t="s">
        <v>133</v>
      </c>
      <c r="C14" s="124" t="s">
        <v>30</v>
      </c>
      <c r="D14" s="125"/>
      <c r="E14" s="126">
        <v>12</v>
      </c>
      <c r="F14" s="126">
        <v>16</v>
      </c>
      <c r="G14" s="125"/>
      <c r="H14" s="126"/>
      <c r="I14" s="134">
        <v>2</v>
      </c>
      <c r="J14" s="124"/>
      <c r="K14" s="124">
        <v>2</v>
      </c>
      <c r="L14" s="124" t="s">
        <v>110</v>
      </c>
      <c r="M14" s="92"/>
      <c r="N14" s="92" t="s">
        <v>114</v>
      </c>
      <c r="O14" s="92" t="s">
        <v>247</v>
      </c>
      <c r="P14" s="92" t="s">
        <v>283</v>
      </c>
    </row>
    <row r="15" spans="1:687" s="99" customFormat="1" ht="327" customHeight="1">
      <c r="A15" s="132" t="s">
        <v>107</v>
      </c>
      <c r="B15" s="138"/>
      <c r="C15" s="132" t="s">
        <v>242</v>
      </c>
      <c r="D15" s="90">
        <f>SUM(E15:H15)</f>
        <v>84</v>
      </c>
      <c r="E15" s="90">
        <f>SUM(E16:E18)</f>
        <v>36</v>
      </c>
      <c r="F15" s="90">
        <f>SUM(F16:F18)</f>
        <v>48</v>
      </c>
      <c r="G15" s="90">
        <f>SUM(G16:G18)</f>
        <v>0</v>
      </c>
      <c r="H15" s="90">
        <f>SUM(H16:H18)</f>
        <v>0</v>
      </c>
      <c r="I15" s="87"/>
      <c r="J15" s="87">
        <v>6</v>
      </c>
      <c r="K15" s="135">
        <f>SUM(K16:K18)</f>
        <v>6</v>
      </c>
      <c r="L15" s="87" t="s">
        <v>110</v>
      </c>
      <c r="M15" s="91" t="s">
        <v>110</v>
      </c>
      <c r="N15" s="91" t="s">
        <v>286</v>
      </c>
      <c r="O15" s="91"/>
      <c r="P15" s="91"/>
    </row>
    <row r="16" spans="1:687" s="99" customFormat="1" ht="92.4">
      <c r="A16" s="124" t="s">
        <v>108</v>
      </c>
      <c r="B16" s="124" t="s">
        <v>168</v>
      </c>
      <c r="C16" s="124" t="s">
        <v>23</v>
      </c>
      <c r="D16" s="125"/>
      <c r="E16" s="126">
        <v>12</v>
      </c>
      <c r="F16" s="126">
        <v>16</v>
      </c>
      <c r="G16" s="125"/>
      <c r="H16" s="126"/>
      <c r="I16" s="134">
        <v>2</v>
      </c>
      <c r="J16" s="124"/>
      <c r="K16" s="124">
        <v>2</v>
      </c>
      <c r="L16" s="124" t="s">
        <v>110</v>
      </c>
      <c r="M16" s="92"/>
      <c r="N16" s="92" t="s">
        <v>114</v>
      </c>
      <c r="O16" s="92" t="s">
        <v>245</v>
      </c>
      <c r="P16" s="92" t="s">
        <v>283</v>
      </c>
    </row>
    <row r="17" spans="1:16" s="99" customFormat="1" ht="92.4">
      <c r="A17" s="124" t="s">
        <v>108</v>
      </c>
      <c r="B17" s="114" t="s">
        <v>185</v>
      </c>
      <c r="C17" s="124" t="s">
        <v>27</v>
      </c>
      <c r="D17" s="125"/>
      <c r="E17" s="126">
        <v>12</v>
      </c>
      <c r="F17" s="126">
        <v>16</v>
      </c>
      <c r="G17" s="125"/>
      <c r="H17" s="126"/>
      <c r="I17" s="134">
        <v>2</v>
      </c>
      <c r="J17" s="124"/>
      <c r="K17" s="124">
        <v>2</v>
      </c>
      <c r="L17" s="124" t="s">
        <v>110</v>
      </c>
      <c r="M17" s="92"/>
      <c r="N17" s="92" t="s">
        <v>114</v>
      </c>
      <c r="O17" s="92" t="s">
        <v>245</v>
      </c>
      <c r="P17" s="92" t="s">
        <v>283</v>
      </c>
    </row>
    <row r="18" spans="1:16" s="99" customFormat="1" ht="92.4">
      <c r="A18" s="124" t="s">
        <v>108</v>
      </c>
      <c r="B18" s="114" t="s">
        <v>213</v>
      </c>
      <c r="C18" s="124" t="s">
        <v>31</v>
      </c>
      <c r="D18" s="125"/>
      <c r="E18" s="126">
        <v>12</v>
      </c>
      <c r="F18" s="126">
        <v>16</v>
      </c>
      <c r="G18" s="125"/>
      <c r="H18" s="126"/>
      <c r="I18" s="134">
        <v>2</v>
      </c>
      <c r="J18" s="124"/>
      <c r="K18" s="124">
        <v>2</v>
      </c>
      <c r="L18" s="124" t="s">
        <v>110</v>
      </c>
      <c r="M18" s="92"/>
      <c r="N18" s="92" t="s">
        <v>114</v>
      </c>
      <c r="O18" s="92" t="s">
        <v>245</v>
      </c>
      <c r="P18" s="92" t="s">
        <v>262</v>
      </c>
    </row>
    <row r="19" spans="1:16" s="45" customFormat="1" ht="249.75" customHeight="1">
      <c r="A19" s="132" t="s">
        <v>107</v>
      </c>
      <c r="B19" s="138"/>
      <c r="C19" s="132" t="s">
        <v>243</v>
      </c>
      <c r="D19" s="90">
        <f>SUM(E19:H19)</f>
        <v>84</v>
      </c>
      <c r="E19" s="90">
        <f>SUM(E20:E22)</f>
        <v>36</v>
      </c>
      <c r="F19" s="90">
        <f t="shared" ref="F19:H19" si="0">SUM(F20:F22)</f>
        <v>48</v>
      </c>
      <c r="G19" s="90">
        <f t="shared" si="0"/>
        <v>0</v>
      </c>
      <c r="H19" s="90">
        <f t="shared" si="0"/>
        <v>0</v>
      </c>
      <c r="I19" s="87"/>
      <c r="J19" s="87">
        <v>6</v>
      </c>
      <c r="K19" s="135">
        <f>SUM(K20:K24)</f>
        <v>12</v>
      </c>
      <c r="L19" s="87" t="s">
        <v>110</v>
      </c>
      <c r="M19" s="91" t="s">
        <v>110</v>
      </c>
      <c r="N19" s="91" t="s">
        <v>286</v>
      </c>
      <c r="O19" s="91"/>
      <c r="P19" s="91"/>
    </row>
    <row r="20" spans="1:16" s="45" customFormat="1" ht="355.5" customHeight="1">
      <c r="A20" s="124" t="s">
        <v>108</v>
      </c>
      <c r="B20" s="127" t="s">
        <v>172</v>
      </c>
      <c r="C20" s="127" t="s">
        <v>171</v>
      </c>
      <c r="D20" s="125"/>
      <c r="E20" s="126">
        <v>12</v>
      </c>
      <c r="F20" s="126">
        <v>16</v>
      </c>
      <c r="G20" s="125"/>
      <c r="H20" s="126"/>
      <c r="I20" s="134">
        <v>2</v>
      </c>
      <c r="J20" s="124"/>
      <c r="K20" s="124">
        <v>2</v>
      </c>
      <c r="L20" s="124" t="s">
        <v>110</v>
      </c>
      <c r="M20" s="92"/>
      <c r="N20" s="92" t="s">
        <v>114</v>
      </c>
      <c r="O20" s="92" t="s">
        <v>245</v>
      </c>
      <c r="P20" s="92" t="s">
        <v>283</v>
      </c>
    </row>
    <row r="21" spans="1:16" s="45" customFormat="1" ht="367.5" customHeight="1">
      <c r="A21" s="124" t="s">
        <v>108</v>
      </c>
      <c r="B21" s="127" t="s">
        <v>170</v>
      </c>
      <c r="C21" s="127" t="s">
        <v>173</v>
      </c>
      <c r="D21" s="125"/>
      <c r="E21" s="126">
        <v>12</v>
      </c>
      <c r="F21" s="126">
        <v>16</v>
      </c>
      <c r="G21" s="125"/>
      <c r="H21" s="126"/>
      <c r="I21" s="134">
        <v>2</v>
      </c>
      <c r="J21" s="124"/>
      <c r="K21" s="124">
        <v>2</v>
      </c>
      <c r="L21" s="124" t="s">
        <v>110</v>
      </c>
      <c r="M21" s="92"/>
      <c r="N21" s="92" t="s">
        <v>114</v>
      </c>
      <c r="O21" s="92" t="s">
        <v>245</v>
      </c>
      <c r="P21" s="92" t="s">
        <v>283</v>
      </c>
    </row>
    <row r="22" spans="1:16" s="45" customFormat="1" ht="186" customHeight="1">
      <c r="A22" s="124" t="s">
        <v>108</v>
      </c>
      <c r="B22" s="114" t="s">
        <v>192</v>
      </c>
      <c r="C22" s="127" t="s">
        <v>296</v>
      </c>
      <c r="D22" s="125"/>
      <c r="E22" s="126">
        <v>12</v>
      </c>
      <c r="F22" s="126">
        <v>16</v>
      </c>
      <c r="G22" s="125"/>
      <c r="H22" s="126"/>
      <c r="I22" s="134">
        <v>2</v>
      </c>
      <c r="J22" s="124"/>
      <c r="K22" s="124">
        <v>2</v>
      </c>
      <c r="L22" s="124" t="s">
        <v>110</v>
      </c>
      <c r="M22" s="92"/>
      <c r="N22" s="92" t="s">
        <v>114</v>
      </c>
      <c r="O22" s="92" t="s">
        <v>245</v>
      </c>
      <c r="P22" s="92" t="s">
        <v>283</v>
      </c>
    </row>
    <row r="23" spans="1:16" s="45" customFormat="1" ht="373.05" customHeight="1">
      <c r="A23" s="132" t="s">
        <v>107</v>
      </c>
      <c r="B23" s="138"/>
      <c r="C23" s="87" t="s">
        <v>288</v>
      </c>
      <c r="D23" s="90">
        <f>SUM(E23:H23)</f>
        <v>84</v>
      </c>
      <c r="E23" s="90">
        <f t="shared" ref="E23:H23" si="1">SUM(E24:E26)</f>
        <v>36</v>
      </c>
      <c r="F23" s="90">
        <f t="shared" si="1"/>
        <v>48</v>
      </c>
      <c r="G23" s="90">
        <f t="shared" si="1"/>
        <v>0</v>
      </c>
      <c r="H23" s="90">
        <f t="shared" si="1"/>
        <v>0</v>
      </c>
      <c r="I23" s="87"/>
      <c r="J23" s="87">
        <v>6</v>
      </c>
      <c r="K23" s="135">
        <f>SUM(K25:K26)</f>
        <v>4</v>
      </c>
      <c r="L23" s="87" t="s">
        <v>110</v>
      </c>
      <c r="M23" s="91" t="s">
        <v>110</v>
      </c>
      <c r="N23" s="91" t="s">
        <v>286</v>
      </c>
      <c r="O23" s="91"/>
      <c r="P23" s="91"/>
    </row>
    <row r="24" spans="1:16" s="45" customFormat="1" ht="232.5" customHeight="1">
      <c r="A24" s="124" t="s">
        <v>108</v>
      </c>
      <c r="B24" s="114" t="s">
        <v>119</v>
      </c>
      <c r="C24" s="127" t="s">
        <v>40</v>
      </c>
      <c r="D24" s="125"/>
      <c r="E24" s="126">
        <v>12</v>
      </c>
      <c r="F24" s="126">
        <v>16</v>
      </c>
      <c r="G24" s="125"/>
      <c r="H24" s="126"/>
      <c r="I24" s="134">
        <v>2</v>
      </c>
      <c r="J24" s="124"/>
      <c r="K24" s="124">
        <v>2</v>
      </c>
      <c r="L24" s="124" t="s">
        <v>110</v>
      </c>
      <c r="M24" s="92"/>
      <c r="N24" s="92" t="s">
        <v>114</v>
      </c>
      <c r="O24" s="92" t="s">
        <v>247</v>
      </c>
      <c r="P24" s="92" t="s">
        <v>262</v>
      </c>
    </row>
    <row r="25" spans="1:16" s="45" customFormat="1" ht="92.4">
      <c r="A25" s="124" t="s">
        <v>108</v>
      </c>
      <c r="B25" s="136" t="s">
        <v>181</v>
      </c>
      <c r="C25" s="127" t="s">
        <v>182</v>
      </c>
      <c r="D25" s="125"/>
      <c r="E25" s="126">
        <v>12</v>
      </c>
      <c r="F25" s="126">
        <v>16</v>
      </c>
      <c r="G25" s="125"/>
      <c r="H25" s="126"/>
      <c r="I25" s="134">
        <v>2</v>
      </c>
      <c r="J25" s="124"/>
      <c r="K25" s="124">
        <v>2</v>
      </c>
      <c r="L25" s="124" t="s">
        <v>110</v>
      </c>
      <c r="M25" s="92"/>
      <c r="N25" s="92" t="s">
        <v>114</v>
      </c>
      <c r="O25" s="92" t="s">
        <v>245</v>
      </c>
      <c r="P25" s="92" t="s">
        <v>283</v>
      </c>
    </row>
    <row r="26" spans="1:16" s="45" customFormat="1" ht="216" customHeight="1">
      <c r="A26" s="124" t="s">
        <v>108</v>
      </c>
      <c r="B26" s="136" t="s">
        <v>183</v>
      </c>
      <c r="C26" s="127" t="s">
        <v>184</v>
      </c>
      <c r="D26" s="125"/>
      <c r="E26" s="126">
        <v>12</v>
      </c>
      <c r="F26" s="126">
        <v>16</v>
      </c>
      <c r="G26" s="125"/>
      <c r="H26" s="126"/>
      <c r="I26" s="134">
        <v>2</v>
      </c>
      <c r="J26" s="124"/>
      <c r="K26" s="124">
        <v>2</v>
      </c>
      <c r="L26" s="124" t="s">
        <v>110</v>
      </c>
      <c r="M26" s="92"/>
      <c r="N26" s="92" t="s">
        <v>114</v>
      </c>
      <c r="O26" s="92" t="s">
        <v>245</v>
      </c>
      <c r="P26" s="92" t="s">
        <v>283</v>
      </c>
    </row>
    <row r="27" spans="1:16" s="54" customFormat="1" ht="219.75" customHeight="1">
      <c r="A27" s="132" t="s">
        <v>107</v>
      </c>
      <c r="B27" s="138"/>
      <c r="C27" s="132" t="s">
        <v>253</v>
      </c>
      <c r="D27" s="90">
        <f>SUM(E27:H27)</f>
        <v>84</v>
      </c>
      <c r="E27" s="90">
        <f>SUM(E28:E30)</f>
        <v>36</v>
      </c>
      <c r="F27" s="90">
        <f>SUM(F28:F30)</f>
        <v>48</v>
      </c>
      <c r="G27" s="90">
        <f>SUM(G28:G30)</f>
        <v>0</v>
      </c>
      <c r="H27" s="90">
        <f>SUM(H28:H30)</f>
        <v>0</v>
      </c>
      <c r="I27" s="87"/>
      <c r="J27" s="87">
        <v>6</v>
      </c>
      <c r="K27" s="135">
        <f>SUM(K28:K30)</f>
        <v>6</v>
      </c>
      <c r="L27" s="87" t="s">
        <v>110</v>
      </c>
      <c r="M27" s="91" t="s">
        <v>110</v>
      </c>
      <c r="N27" s="91" t="s">
        <v>286</v>
      </c>
      <c r="O27" s="91"/>
      <c r="P27" s="91"/>
    </row>
    <row r="28" spans="1:16" s="54" customFormat="1" ht="183.75" customHeight="1">
      <c r="A28" s="124" t="s">
        <v>108</v>
      </c>
      <c r="B28" s="124" t="s">
        <v>161</v>
      </c>
      <c r="C28" s="124" t="s">
        <v>41</v>
      </c>
      <c r="D28" s="125"/>
      <c r="E28" s="126">
        <v>12</v>
      </c>
      <c r="F28" s="126">
        <v>16</v>
      </c>
      <c r="G28" s="125"/>
      <c r="H28" s="126"/>
      <c r="I28" s="134">
        <v>2</v>
      </c>
      <c r="J28" s="124"/>
      <c r="K28" s="124">
        <v>2</v>
      </c>
      <c r="L28" s="124" t="s">
        <v>110</v>
      </c>
      <c r="M28" s="92"/>
      <c r="N28" s="92" t="s">
        <v>114</v>
      </c>
      <c r="O28" s="92" t="s">
        <v>245</v>
      </c>
      <c r="P28" s="92" t="s">
        <v>283</v>
      </c>
    </row>
    <row r="29" spans="1:16" s="54" customFormat="1" ht="183.75" customHeight="1">
      <c r="A29" s="124" t="s">
        <v>108</v>
      </c>
      <c r="B29" s="127" t="s">
        <v>166</v>
      </c>
      <c r="C29" s="127" t="s">
        <v>164</v>
      </c>
      <c r="D29" s="125"/>
      <c r="E29" s="126">
        <v>12</v>
      </c>
      <c r="F29" s="126">
        <v>16</v>
      </c>
      <c r="G29" s="125"/>
      <c r="H29" s="126"/>
      <c r="I29" s="134">
        <v>2</v>
      </c>
      <c r="J29" s="124"/>
      <c r="K29" s="124">
        <v>2</v>
      </c>
      <c r="L29" s="124" t="s">
        <v>110</v>
      </c>
      <c r="M29" s="92"/>
      <c r="N29" s="92" t="s">
        <v>114</v>
      </c>
      <c r="O29" s="92" t="s">
        <v>245</v>
      </c>
      <c r="P29" s="92" t="s">
        <v>283</v>
      </c>
    </row>
    <row r="30" spans="1:16" s="54" customFormat="1" ht="183.75" customHeight="1">
      <c r="A30" s="124" t="s">
        <v>108</v>
      </c>
      <c r="B30" s="127" t="s">
        <v>163</v>
      </c>
      <c r="C30" s="127" t="s">
        <v>167</v>
      </c>
      <c r="D30" s="125"/>
      <c r="E30" s="126">
        <v>12</v>
      </c>
      <c r="F30" s="126">
        <v>16</v>
      </c>
      <c r="G30" s="125"/>
      <c r="H30" s="126"/>
      <c r="I30" s="134">
        <v>2</v>
      </c>
      <c r="J30" s="124"/>
      <c r="K30" s="124">
        <v>2</v>
      </c>
      <c r="L30" s="124" t="s">
        <v>110</v>
      </c>
      <c r="M30" s="92"/>
      <c r="N30" s="92" t="s">
        <v>114</v>
      </c>
      <c r="O30" s="92" t="s">
        <v>245</v>
      </c>
      <c r="P30" s="92" t="s">
        <v>283</v>
      </c>
    </row>
    <row r="31" spans="1:16" s="54" customFormat="1" ht="219.75" customHeight="1">
      <c r="A31" s="132" t="s">
        <v>107</v>
      </c>
      <c r="B31" s="138"/>
      <c r="C31" s="132" t="s">
        <v>254</v>
      </c>
      <c r="D31" s="90">
        <f>SUM(E31:H31)</f>
        <v>84</v>
      </c>
      <c r="E31" s="90">
        <f>SUM(E32:E34)</f>
        <v>36</v>
      </c>
      <c r="F31" s="90">
        <f>SUM(F32:F34)</f>
        <v>48</v>
      </c>
      <c r="G31" s="90">
        <f>SUM(G32:G34)</f>
        <v>0</v>
      </c>
      <c r="H31" s="90">
        <f>SUM(H32:H34)</f>
        <v>0</v>
      </c>
      <c r="I31" s="87"/>
      <c r="J31" s="87">
        <v>6</v>
      </c>
      <c r="K31" s="135">
        <f>SUM(K32:K34)</f>
        <v>6</v>
      </c>
      <c r="L31" s="87" t="s">
        <v>110</v>
      </c>
      <c r="M31" s="91" t="s">
        <v>110</v>
      </c>
      <c r="N31" s="91" t="s">
        <v>286</v>
      </c>
      <c r="O31" s="91"/>
      <c r="P31" s="91"/>
    </row>
    <row r="32" spans="1:16" s="54" customFormat="1" ht="222.75" customHeight="1">
      <c r="A32" s="124" t="s">
        <v>108</v>
      </c>
      <c r="B32" s="114" t="s">
        <v>175</v>
      </c>
      <c r="C32" s="124" t="s">
        <v>43</v>
      </c>
      <c r="D32" s="125"/>
      <c r="E32" s="126">
        <v>12</v>
      </c>
      <c r="F32" s="126">
        <v>16</v>
      </c>
      <c r="G32" s="125"/>
      <c r="H32" s="126"/>
      <c r="I32" s="134">
        <v>2</v>
      </c>
      <c r="J32" s="124"/>
      <c r="K32" s="124">
        <v>2</v>
      </c>
      <c r="L32" s="124" t="s">
        <v>110</v>
      </c>
      <c r="M32" s="92"/>
      <c r="N32" s="92" t="s">
        <v>114</v>
      </c>
      <c r="O32" s="92" t="s">
        <v>245</v>
      </c>
      <c r="P32" s="92" t="s">
        <v>283</v>
      </c>
    </row>
    <row r="33" spans="1:16" s="54" customFormat="1" ht="183.75" customHeight="1">
      <c r="A33" s="124" t="s">
        <v>108</v>
      </c>
      <c r="B33" s="114" t="s">
        <v>176</v>
      </c>
      <c r="C33" s="124" t="s">
        <v>44</v>
      </c>
      <c r="D33" s="125"/>
      <c r="E33" s="126">
        <v>12</v>
      </c>
      <c r="F33" s="126">
        <v>16</v>
      </c>
      <c r="G33" s="125"/>
      <c r="H33" s="126"/>
      <c r="I33" s="134">
        <v>2</v>
      </c>
      <c r="J33" s="124"/>
      <c r="K33" s="124">
        <v>2</v>
      </c>
      <c r="L33" s="124" t="s">
        <v>110</v>
      </c>
      <c r="M33" s="92"/>
      <c r="N33" s="92" t="s">
        <v>114</v>
      </c>
      <c r="O33" s="92" t="s">
        <v>245</v>
      </c>
      <c r="P33" s="92" t="s">
        <v>283</v>
      </c>
    </row>
    <row r="34" spans="1:16" s="54" customFormat="1" ht="183.75" customHeight="1">
      <c r="A34" s="124" t="s">
        <v>108</v>
      </c>
      <c r="B34" s="114" t="s">
        <v>130</v>
      </c>
      <c r="C34" s="124" t="s">
        <v>45</v>
      </c>
      <c r="D34" s="125"/>
      <c r="E34" s="126">
        <v>12</v>
      </c>
      <c r="F34" s="126">
        <v>16</v>
      </c>
      <c r="G34" s="125"/>
      <c r="H34" s="126"/>
      <c r="I34" s="134">
        <v>2</v>
      </c>
      <c r="J34" s="124"/>
      <c r="K34" s="124">
        <v>2</v>
      </c>
      <c r="L34" s="124" t="s">
        <v>110</v>
      </c>
      <c r="M34" s="92"/>
      <c r="N34" s="92" t="s">
        <v>114</v>
      </c>
      <c r="O34" s="92" t="s">
        <v>245</v>
      </c>
      <c r="P34" s="92" t="s">
        <v>283</v>
      </c>
    </row>
    <row r="35" spans="1:16" s="1" customFormat="1" ht="264.75" customHeight="1">
      <c r="A35" s="132" t="s">
        <v>107</v>
      </c>
      <c r="B35" s="138"/>
      <c r="C35" s="132" t="s">
        <v>259</v>
      </c>
      <c r="D35" s="90">
        <f>SUM(E35:H35)</f>
        <v>84</v>
      </c>
      <c r="E35" s="90">
        <f>SUM(E36:E38)</f>
        <v>36</v>
      </c>
      <c r="F35" s="90">
        <f>SUM(F36:F38)</f>
        <v>48</v>
      </c>
      <c r="G35" s="90">
        <f>SUM(G36:G38)</f>
        <v>0</v>
      </c>
      <c r="H35" s="90">
        <f>SUM(H36:H38)</f>
        <v>0</v>
      </c>
      <c r="I35" s="87"/>
      <c r="J35" s="87">
        <v>6</v>
      </c>
      <c r="K35" s="135">
        <f>SUM(K56:K82)</f>
        <v>54</v>
      </c>
      <c r="L35" s="87" t="s">
        <v>110</v>
      </c>
      <c r="M35" s="91" t="s">
        <v>110</v>
      </c>
      <c r="N35" s="91" t="s">
        <v>286</v>
      </c>
      <c r="O35" s="91"/>
      <c r="P35" s="91"/>
    </row>
    <row r="36" spans="1:16" ht="304.5" customHeight="1">
      <c r="A36" s="124" t="s">
        <v>108</v>
      </c>
      <c r="B36" s="114" t="s">
        <v>225</v>
      </c>
      <c r="C36" s="124" t="s">
        <v>39</v>
      </c>
      <c r="D36" s="125"/>
      <c r="E36" s="126">
        <v>12</v>
      </c>
      <c r="F36" s="126">
        <v>16</v>
      </c>
      <c r="G36" s="125"/>
      <c r="H36" s="126"/>
      <c r="I36" s="134">
        <v>2</v>
      </c>
      <c r="J36" s="124"/>
      <c r="K36" s="124">
        <v>2</v>
      </c>
      <c r="L36" s="124" t="s">
        <v>110</v>
      </c>
      <c r="M36" s="92"/>
      <c r="N36" s="92" t="s">
        <v>114</v>
      </c>
      <c r="O36" s="92" t="s">
        <v>249</v>
      </c>
      <c r="P36" s="92" t="s">
        <v>283</v>
      </c>
    </row>
    <row r="37" spans="1:16" ht="240" customHeight="1">
      <c r="A37" s="124" t="s">
        <v>108</v>
      </c>
      <c r="B37" s="124" t="s">
        <v>229</v>
      </c>
      <c r="C37" s="124" t="s">
        <v>37</v>
      </c>
      <c r="D37" s="125"/>
      <c r="E37" s="126">
        <v>12</v>
      </c>
      <c r="F37" s="126">
        <v>16</v>
      </c>
      <c r="G37" s="125"/>
      <c r="H37" s="126"/>
      <c r="I37" s="134">
        <v>2</v>
      </c>
      <c r="J37" s="124"/>
      <c r="K37" s="124">
        <v>2</v>
      </c>
      <c r="L37" s="124" t="s">
        <v>110</v>
      </c>
      <c r="M37" s="92"/>
      <c r="N37" s="92" t="s">
        <v>114</v>
      </c>
      <c r="O37" s="92" t="s">
        <v>250</v>
      </c>
      <c r="P37" s="92" t="s">
        <v>283</v>
      </c>
    </row>
    <row r="38" spans="1:16" ht="238.5" customHeight="1">
      <c r="A38" s="124" t="s">
        <v>108</v>
      </c>
      <c r="B38" s="124" t="s">
        <v>226</v>
      </c>
      <c r="C38" s="124" t="s">
        <v>35</v>
      </c>
      <c r="D38" s="125"/>
      <c r="E38" s="126">
        <v>12</v>
      </c>
      <c r="F38" s="126">
        <v>16</v>
      </c>
      <c r="G38" s="125"/>
      <c r="H38" s="126"/>
      <c r="I38" s="134">
        <v>2</v>
      </c>
      <c r="J38" s="124"/>
      <c r="K38" s="124">
        <v>2</v>
      </c>
      <c r="L38" s="124" t="s">
        <v>110</v>
      </c>
      <c r="M38" s="92"/>
      <c r="N38" s="92" t="s">
        <v>114</v>
      </c>
      <c r="O38" s="92" t="s">
        <v>247</v>
      </c>
      <c r="P38" s="92" t="s">
        <v>262</v>
      </c>
    </row>
    <row r="39" spans="1:16" s="1" customFormat="1" ht="264.75" customHeight="1">
      <c r="A39" s="132" t="s">
        <v>107</v>
      </c>
      <c r="B39" s="138"/>
      <c r="C39" s="132" t="s">
        <v>260</v>
      </c>
      <c r="D39" s="90">
        <f>SUM(E39:H39)</f>
        <v>84</v>
      </c>
      <c r="E39" s="90">
        <f>SUM(E40:E42)</f>
        <v>36</v>
      </c>
      <c r="F39" s="90">
        <f>SUM(F40:F42)</f>
        <v>48</v>
      </c>
      <c r="G39" s="90">
        <f>SUM(G40:G42)</f>
        <v>0</v>
      </c>
      <c r="H39" s="90">
        <f>SUM(H40:H42)</f>
        <v>0</v>
      </c>
      <c r="I39" s="87"/>
      <c r="J39" s="87">
        <v>6</v>
      </c>
      <c r="K39" s="135">
        <f>SUM(K60:K86)</f>
        <v>54</v>
      </c>
      <c r="L39" s="87" t="s">
        <v>110</v>
      </c>
      <c r="M39" s="91" t="s">
        <v>110</v>
      </c>
      <c r="N39" s="91" t="s">
        <v>286</v>
      </c>
      <c r="O39" s="91"/>
      <c r="P39" s="91"/>
    </row>
    <row r="40" spans="1:16" ht="307.5" customHeight="1">
      <c r="A40" s="124" t="s">
        <v>108</v>
      </c>
      <c r="B40" s="124" t="s">
        <v>224</v>
      </c>
      <c r="C40" s="124" t="s">
        <v>33</v>
      </c>
      <c r="D40" s="125"/>
      <c r="E40" s="126">
        <v>12</v>
      </c>
      <c r="F40" s="126">
        <v>16</v>
      </c>
      <c r="G40" s="125"/>
      <c r="H40" s="126"/>
      <c r="I40" s="134">
        <v>2</v>
      </c>
      <c r="J40" s="124"/>
      <c r="K40" s="124">
        <v>2</v>
      </c>
      <c r="L40" s="124" t="s">
        <v>110</v>
      </c>
      <c r="M40" s="92"/>
      <c r="N40" s="92" t="s">
        <v>114</v>
      </c>
      <c r="O40" s="92" t="s">
        <v>247</v>
      </c>
      <c r="P40" s="92" t="s">
        <v>283</v>
      </c>
    </row>
    <row r="41" spans="1:16" ht="295.5" customHeight="1">
      <c r="A41" s="124" t="s">
        <v>108</v>
      </c>
      <c r="B41" s="114" t="s">
        <v>228</v>
      </c>
      <c r="C41" s="124" t="s">
        <v>65</v>
      </c>
      <c r="D41" s="125"/>
      <c r="E41" s="126">
        <v>12</v>
      </c>
      <c r="F41" s="126">
        <v>16</v>
      </c>
      <c r="G41" s="125"/>
      <c r="H41" s="126"/>
      <c r="I41" s="134">
        <v>2</v>
      </c>
      <c r="J41" s="124"/>
      <c r="K41" s="124">
        <v>2</v>
      </c>
      <c r="L41" s="124" t="s">
        <v>110</v>
      </c>
      <c r="M41" s="92"/>
      <c r="N41" s="92" t="s">
        <v>114</v>
      </c>
      <c r="O41" s="92" t="s">
        <v>249</v>
      </c>
      <c r="P41" s="92" t="s">
        <v>283</v>
      </c>
    </row>
    <row r="42" spans="1:16" ht="295.5" customHeight="1">
      <c r="A42" s="124" t="s">
        <v>108</v>
      </c>
      <c r="B42" s="114" t="s">
        <v>232</v>
      </c>
      <c r="C42" s="124" t="s">
        <v>82</v>
      </c>
      <c r="D42" s="125"/>
      <c r="E42" s="126">
        <v>12</v>
      </c>
      <c r="F42" s="126">
        <v>16</v>
      </c>
      <c r="G42" s="125"/>
      <c r="H42" s="126"/>
      <c r="I42" s="134">
        <v>2</v>
      </c>
      <c r="J42" s="124"/>
      <c r="K42" s="124">
        <v>2</v>
      </c>
      <c r="L42" s="124" t="s">
        <v>110</v>
      </c>
      <c r="M42" s="92"/>
      <c r="N42" s="92" t="s">
        <v>114</v>
      </c>
      <c r="O42" s="92" t="s">
        <v>249</v>
      </c>
      <c r="P42" s="92" t="s">
        <v>283</v>
      </c>
    </row>
    <row r="43" spans="1:16" s="1" customFormat="1" ht="264.75" customHeight="1">
      <c r="A43" s="132" t="s">
        <v>107</v>
      </c>
      <c r="B43" s="138"/>
      <c r="C43" s="132" t="s">
        <v>255</v>
      </c>
      <c r="D43" s="90">
        <f>SUM(E43:H43)</f>
        <v>84</v>
      </c>
      <c r="E43" s="90">
        <f>SUM(E44:E46)</f>
        <v>36</v>
      </c>
      <c r="F43" s="90">
        <f>SUM(F44:F46)</f>
        <v>48</v>
      </c>
      <c r="G43" s="90">
        <f>SUM(G44:G46)</f>
        <v>0</v>
      </c>
      <c r="H43" s="90">
        <f>SUM(H44:H46)</f>
        <v>0</v>
      </c>
      <c r="I43" s="87"/>
      <c r="J43" s="87">
        <v>6</v>
      </c>
      <c r="K43" s="135">
        <f>SUM(K44:K46)</f>
        <v>6</v>
      </c>
      <c r="L43" s="87" t="s">
        <v>110</v>
      </c>
      <c r="M43" s="91" t="s">
        <v>110</v>
      </c>
      <c r="N43" s="91" t="s">
        <v>286</v>
      </c>
      <c r="O43" s="91"/>
      <c r="P43" s="91"/>
    </row>
    <row r="44" spans="1:16" s="1" customFormat="1" ht="307.5" customHeight="1">
      <c r="A44" s="124" t="s">
        <v>108</v>
      </c>
      <c r="B44" s="114" t="s">
        <v>215</v>
      </c>
      <c r="C44" s="124" t="s">
        <v>47</v>
      </c>
      <c r="D44" s="125"/>
      <c r="E44" s="126">
        <v>12</v>
      </c>
      <c r="F44" s="126">
        <v>16</v>
      </c>
      <c r="G44" s="125"/>
      <c r="H44" s="126"/>
      <c r="I44" s="134">
        <v>2</v>
      </c>
      <c r="J44" s="124"/>
      <c r="K44" s="124">
        <v>2</v>
      </c>
      <c r="L44" s="124" t="s">
        <v>110</v>
      </c>
      <c r="M44" s="92"/>
      <c r="N44" s="92" t="s">
        <v>114</v>
      </c>
      <c r="O44" s="92" t="s">
        <v>250</v>
      </c>
      <c r="P44" s="92" t="s">
        <v>283</v>
      </c>
    </row>
    <row r="45" spans="1:16" s="1" customFormat="1" ht="271.5" customHeight="1">
      <c r="A45" s="124" t="s">
        <v>108</v>
      </c>
      <c r="B45" s="133" t="s">
        <v>216</v>
      </c>
      <c r="C45" s="124" t="s">
        <v>51</v>
      </c>
      <c r="D45" s="125"/>
      <c r="E45" s="126">
        <v>12</v>
      </c>
      <c r="F45" s="126">
        <v>16</v>
      </c>
      <c r="G45" s="125"/>
      <c r="H45" s="126"/>
      <c r="I45" s="134">
        <v>2</v>
      </c>
      <c r="J45" s="124"/>
      <c r="K45" s="124">
        <v>2</v>
      </c>
      <c r="L45" s="124" t="s">
        <v>110</v>
      </c>
      <c r="M45" s="92"/>
      <c r="N45" s="92" t="s">
        <v>114</v>
      </c>
      <c r="O45" s="92" t="s">
        <v>250</v>
      </c>
      <c r="P45" s="92" t="s">
        <v>283</v>
      </c>
    </row>
    <row r="46" spans="1:16" s="1" customFormat="1" ht="295.5" customHeight="1">
      <c r="A46" s="124" t="s">
        <v>108</v>
      </c>
      <c r="B46" s="99" t="s">
        <v>217</v>
      </c>
      <c r="C46" s="124" t="s">
        <v>52</v>
      </c>
      <c r="D46" s="125"/>
      <c r="E46" s="126">
        <v>12</v>
      </c>
      <c r="F46" s="126">
        <v>16</v>
      </c>
      <c r="G46" s="125"/>
      <c r="H46" s="126"/>
      <c r="I46" s="134">
        <v>2</v>
      </c>
      <c r="J46" s="124"/>
      <c r="K46" s="124">
        <v>2</v>
      </c>
      <c r="L46" s="124" t="s">
        <v>110</v>
      </c>
      <c r="M46" s="92"/>
      <c r="N46" s="92" t="s">
        <v>114</v>
      </c>
      <c r="O46" s="92" t="s">
        <v>250</v>
      </c>
      <c r="P46" s="92" t="s">
        <v>283</v>
      </c>
    </row>
    <row r="47" spans="1:16" s="1" customFormat="1" ht="264.75" customHeight="1">
      <c r="A47" s="132" t="s">
        <v>107</v>
      </c>
      <c r="B47" s="138"/>
      <c r="C47" s="132" t="s">
        <v>256</v>
      </c>
      <c r="D47" s="90">
        <f>SUM(E47:H47)</f>
        <v>84</v>
      </c>
      <c r="E47" s="90">
        <f>SUM(E48:E50)</f>
        <v>36</v>
      </c>
      <c r="F47" s="90">
        <f>SUM(F48:F50)</f>
        <v>48</v>
      </c>
      <c r="G47" s="90">
        <f>SUM(G48:G50)</f>
        <v>0</v>
      </c>
      <c r="H47" s="90">
        <f>SUM(H48:H50)</f>
        <v>0</v>
      </c>
      <c r="I47" s="87"/>
      <c r="J47" s="87">
        <v>6</v>
      </c>
      <c r="K47" s="135">
        <f>SUM(K48:K50)</f>
        <v>6</v>
      </c>
      <c r="L47" s="87" t="s">
        <v>110</v>
      </c>
      <c r="M47" s="91" t="s">
        <v>110</v>
      </c>
      <c r="N47" s="91" t="s">
        <v>286</v>
      </c>
      <c r="O47" s="91"/>
      <c r="P47" s="91"/>
    </row>
    <row r="48" spans="1:16" s="1" customFormat="1" ht="280.5" customHeight="1">
      <c r="A48" s="124" t="s">
        <v>108</v>
      </c>
      <c r="B48" s="124" t="s">
        <v>214</v>
      </c>
      <c r="C48" s="124" t="s">
        <v>36</v>
      </c>
      <c r="D48" s="125"/>
      <c r="E48" s="126">
        <v>12</v>
      </c>
      <c r="F48" s="126">
        <v>16</v>
      </c>
      <c r="G48" s="125"/>
      <c r="H48" s="126"/>
      <c r="I48" s="134">
        <v>2</v>
      </c>
      <c r="J48" s="124"/>
      <c r="K48" s="124">
        <v>2</v>
      </c>
      <c r="L48" s="124" t="s">
        <v>110</v>
      </c>
      <c r="M48" s="92"/>
      <c r="N48" s="92" t="s">
        <v>114</v>
      </c>
      <c r="O48" s="92" t="s">
        <v>249</v>
      </c>
      <c r="P48" s="92" t="s">
        <v>283</v>
      </c>
    </row>
    <row r="49" spans="1:16" s="1" customFormat="1" ht="153" customHeight="1">
      <c r="A49" s="124" t="s">
        <v>108</v>
      </c>
      <c r="B49" s="114" t="s">
        <v>188</v>
      </c>
      <c r="C49" s="124" t="s">
        <v>48</v>
      </c>
      <c r="D49" s="125"/>
      <c r="E49" s="126">
        <v>12</v>
      </c>
      <c r="F49" s="126">
        <v>16</v>
      </c>
      <c r="G49" s="125"/>
      <c r="H49" s="126"/>
      <c r="I49" s="134">
        <v>2</v>
      </c>
      <c r="J49" s="124"/>
      <c r="K49" s="124">
        <v>2</v>
      </c>
      <c r="L49" s="124" t="s">
        <v>110</v>
      </c>
      <c r="M49" s="92"/>
      <c r="N49" s="92" t="s">
        <v>114</v>
      </c>
      <c r="O49" s="92" t="s">
        <v>245</v>
      </c>
      <c r="P49" s="92" t="s">
        <v>283</v>
      </c>
    </row>
    <row r="50" spans="1:16" s="1" customFormat="1" ht="153" customHeight="1">
      <c r="A50" s="124" t="s">
        <v>108</v>
      </c>
      <c r="B50" s="114" t="s">
        <v>189</v>
      </c>
      <c r="C50" s="124" t="s">
        <v>50</v>
      </c>
      <c r="D50" s="125"/>
      <c r="E50" s="126">
        <v>12</v>
      </c>
      <c r="F50" s="126">
        <v>16</v>
      </c>
      <c r="G50" s="125"/>
      <c r="H50" s="126"/>
      <c r="I50" s="134">
        <v>2</v>
      </c>
      <c r="J50" s="124"/>
      <c r="K50" s="124">
        <v>2</v>
      </c>
      <c r="L50" s="124" t="s">
        <v>110</v>
      </c>
      <c r="M50" s="92"/>
      <c r="N50" s="92" t="s">
        <v>114</v>
      </c>
      <c r="O50" s="92" t="s">
        <v>245</v>
      </c>
      <c r="P50" s="92" t="s">
        <v>283</v>
      </c>
    </row>
    <row r="51" spans="1:16" s="99" customFormat="1" ht="337.05" customHeight="1">
      <c r="A51" s="87" t="s">
        <v>107</v>
      </c>
      <c r="B51" s="137"/>
      <c r="C51" s="87" t="s">
        <v>244</v>
      </c>
      <c r="D51" s="90">
        <f>SUM(E51:H51)</f>
        <v>84</v>
      </c>
      <c r="E51" s="117">
        <f>3*E52</f>
        <v>36</v>
      </c>
      <c r="F51" s="117">
        <f>3*F52</f>
        <v>48</v>
      </c>
      <c r="G51" s="117">
        <f t="shared" ref="G51:H51" si="2">3*G52</f>
        <v>0</v>
      </c>
      <c r="H51" s="117">
        <f t="shared" si="2"/>
        <v>0</v>
      </c>
      <c r="I51" s="87"/>
      <c r="J51" s="87">
        <v>6</v>
      </c>
      <c r="K51" s="87">
        <v>6</v>
      </c>
      <c r="L51" s="87" t="s">
        <v>110</v>
      </c>
      <c r="M51" s="91" t="s">
        <v>110</v>
      </c>
      <c r="N51" s="91" t="s">
        <v>286</v>
      </c>
      <c r="O51" s="91"/>
      <c r="P51" s="91"/>
    </row>
    <row r="52" spans="1:16" ht="205.5" customHeight="1">
      <c r="A52" s="124" t="s">
        <v>109</v>
      </c>
      <c r="B52" s="124" t="s">
        <v>161</v>
      </c>
      <c r="C52" s="124" t="s">
        <v>41</v>
      </c>
      <c r="D52" s="125"/>
      <c r="E52" s="126">
        <v>12</v>
      </c>
      <c r="F52" s="126">
        <v>16</v>
      </c>
      <c r="G52" s="125"/>
      <c r="H52" s="126"/>
      <c r="I52" s="134">
        <v>2</v>
      </c>
      <c r="J52" s="124"/>
      <c r="K52" s="124">
        <v>2</v>
      </c>
      <c r="L52" s="124" t="s">
        <v>110</v>
      </c>
      <c r="M52" s="92"/>
      <c r="N52" s="92" t="s">
        <v>114</v>
      </c>
      <c r="O52" s="92" t="s">
        <v>245</v>
      </c>
      <c r="P52" s="92" t="s">
        <v>283</v>
      </c>
    </row>
    <row r="53" spans="1:16" ht="136.5" customHeight="1">
      <c r="A53" s="124" t="s">
        <v>109</v>
      </c>
      <c r="B53" s="124" t="s">
        <v>162</v>
      </c>
      <c r="C53" s="124" t="s">
        <v>53</v>
      </c>
      <c r="D53" s="125"/>
      <c r="E53" s="126">
        <v>12</v>
      </c>
      <c r="F53" s="126">
        <v>16</v>
      </c>
      <c r="G53" s="125"/>
      <c r="H53" s="126"/>
      <c r="I53" s="134">
        <v>2</v>
      </c>
      <c r="J53" s="124"/>
      <c r="K53" s="124">
        <v>2</v>
      </c>
      <c r="L53" s="124" t="s">
        <v>110</v>
      </c>
      <c r="M53" s="92"/>
      <c r="N53" s="92" t="s">
        <v>114</v>
      </c>
      <c r="O53" s="92" t="s">
        <v>245</v>
      </c>
      <c r="P53" s="92" t="s">
        <v>283</v>
      </c>
    </row>
    <row r="54" spans="1:16" ht="262.5" customHeight="1">
      <c r="A54" s="124" t="s">
        <v>109</v>
      </c>
      <c r="B54" s="124" t="s">
        <v>218</v>
      </c>
      <c r="C54" s="124" t="s">
        <v>54</v>
      </c>
      <c r="D54" s="125"/>
      <c r="E54" s="126">
        <v>12</v>
      </c>
      <c r="F54" s="126">
        <v>16</v>
      </c>
      <c r="G54" s="125"/>
      <c r="H54" s="126"/>
      <c r="I54" s="134">
        <v>2</v>
      </c>
      <c r="J54" s="124"/>
      <c r="K54" s="124">
        <v>2</v>
      </c>
      <c r="L54" s="124" t="s">
        <v>110</v>
      </c>
      <c r="M54" s="92"/>
      <c r="N54" s="92" t="s">
        <v>114</v>
      </c>
      <c r="O54" s="92" t="s">
        <v>247</v>
      </c>
      <c r="P54" s="92" t="s">
        <v>262</v>
      </c>
    </row>
    <row r="55" spans="1:16" ht="193.5" customHeight="1">
      <c r="A55" s="124" t="s">
        <v>109</v>
      </c>
      <c r="B55" s="124" t="s">
        <v>123</v>
      </c>
      <c r="C55" s="124" t="s">
        <v>55</v>
      </c>
      <c r="D55" s="125"/>
      <c r="E55" s="126">
        <v>12</v>
      </c>
      <c r="F55" s="126">
        <v>16</v>
      </c>
      <c r="G55" s="125"/>
      <c r="H55" s="126"/>
      <c r="I55" s="134">
        <v>2</v>
      </c>
      <c r="J55" s="124"/>
      <c r="K55" s="124">
        <v>2</v>
      </c>
      <c r="L55" s="124" t="s">
        <v>110</v>
      </c>
      <c r="M55" s="92"/>
      <c r="N55" s="92" t="s">
        <v>114</v>
      </c>
      <c r="O55" s="92" t="s">
        <v>245</v>
      </c>
      <c r="P55" s="92" t="s">
        <v>262</v>
      </c>
    </row>
    <row r="56" spans="1:16" ht="331.5" customHeight="1">
      <c r="A56" s="124" t="s">
        <v>109</v>
      </c>
      <c r="B56" s="124" t="s">
        <v>223</v>
      </c>
      <c r="C56" s="124" t="s">
        <v>32</v>
      </c>
      <c r="D56" s="125"/>
      <c r="E56" s="126">
        <v>12</v>
      </c>
      <c r="F56" s="126">
        <v>16</v>
      </c>
      <c r="G56" s="125"/>
      <c r="H56" s="126"/>
      <c r="I56" s="134">
        <v>2</v>
      </c>
      <c r="J56" s="124"/>
      <c r="K56" s="124">
        <v>2</v>
      </c>
      <c r="L56" s="124" t="s">
        <v>110</v>
      </c>
      <c r="M56" s="92"/>
      <c r="N56" s="92" t="s">
        <v>114</v>
      </c>
      <c r="O56" s="92" t="s">
        <v>247</v>
      </c>
      <c r="P56" s="92" t="s">
        <v>283</v>
      </c>
    </row>
    <row r="57" spans="1:16" ht="295.5" customHeight="1">
      <c r="A57" s="124" t="s">
        <v>109</v>
      </c>
      <c r="B57" s="124" t="s">
        <v>153</v>
      </c>
      <c r="C57" s="124" t="s">
        <v>18</v>
      </c>
      <c r="D57" s="125"/>
      <c r="E57" s="126">
        <v>12</v>
      </c>
      <c r="F57" s="126">
        <v>16</v>
      </c>
      <c r="G57" s="125"/>
      <c r="H57" s="126"/>
      <c r="I57" s="134">
        <v>2</v>
      </c>
      <c r="J57" s="124"/>
      <c r="K57" s="124">
        <v>2</v>
      </c>
      <c r="L57" s="124" t="s">
        <v>110</v>
      </c>
      <c r="M57" s="92"/>
      <c r="N57" s="92" t="s">
        <v>114</v>
      </c>
      <c r="O57" s="92" t="s">
        <v>247</v>
      </c>
      <c r="P57" s="92" t="s">
        <v>283</v>
      </c>
    </row>
    <row r="58" spans="1:16" ht="151.5" customHeight="1">
      <c r="A58" s="124" t="s">
        <v>109</v>
      </c>
      <c r="B58" s="127" t="s">
        <v>156</v>
      </c>
      <c r="C58" s="127" t="s">
        <v>155</v>
      </c>
      <c r="D58" s="125"/>
      <c r="E58" s="126">
        <v>12</v>
      </c>
      <c r="F58" s="126">
        <v>16</v>
      </c>
      <c r="G58" s="125"/>
      <c r="H58" s="126"/>
      <c r="I58" s="134">
        <v>2</v>
      </c>
      <c r="J58" s="124"/>
      <c r="K58" s="124">
        <v>2</v>
      </c>
      <c r="L58" s="124" t="s">
        <v>110</v>
      </c>
      <c r="M58" s="92"/>
      <c r="N58" s="92" t="s">
        <v>114</v>
      </c>
      <c r="O58" s="92" t="s">
        <v>245</v>
      </c>
      <c r="P58" s="92" t="s">
        <v>283</v>
      </c>
    </row>
    <row r="59" spans="1:16" ht="124.5" customHeight="1">
      <c r="A59" s="124" t="s">
        <v>109</v>
      </c>
      <c r="B59" s="127" t="s">
        <v>154</v>
      </c>
      <c r="C59" s="127" t="s">
        <v>157</v>
      </c>
      <c r="D59" s="125"/>
      <c r="E59" s="126">
        <v>12</v>
      </c>
      <c r="F59" s="126">
        <v>16</v>
      </c>
      <c r="G59" s="125"/>
      <c r="H59" s="126"/>
      <c r="I59" s="134">
        <v>2</v>
      </c>
      <c r="J59" s="124"/>
      <c r="K59" s="124">
        <v>2</v>
      </c>
      <c r="L59" s="124" t="s">
        <v>110</v>
      </c>
      <c r="M59" s="92"/>
      <c r="N59" s="92" t="s">
        <v>114</v>
      </c>
      <c r="O59" s="92" t="s">
        <v>245</v>
      </c>
      <c r="P59" s="92" t="s">
        <v>283</v>
      </c>
    </row>
    <row r="60" spans="1:16" ht="220.5" customHeight="1">
      <c r="A60" s="124" t="s">
        <v>109</v>
      </c>
      <c r="B60" s="124" t="s">
        <v>219</v>
      </c>
      <c r="C60" s="127" t="s">
        <v>122</v>
      </c>
      <c r="D60" s="125"/>
      <c r="E60" s="126">
        <v>12</v>
      </c>
      <c r="F60" s="126">
        <v>16</v>
      </c>
      <c r="G60" s="125"/>
      <c r="H60" s="126"/>
      <c r="I60" s="134">
        <v>2</v>
      </c>
      <c r="J60" s="124"/>
      <c r="K60" s="124">
        <v>2</v>
      </c>
      <c r="L60" s="124" t="s">
        <v>110</v>
      </c>
      <c r="M60" s="92"/>
      <c r="N60" s="92" t="s">
        <v>114</v>
      </c>
      <c r="O60" s="92" t="s">
        <v>247</v>
      </c>
      <c r="P60" s="92" t="s">
        <v>262</v>
      </c>
    </row>
    <row r="61" spans="1:16" ht="307.5" customHeight="1">
      <c r="A61" s="124" t="s">
        <v>109</v>
      </c>
      <c r="B61" s="124" t="s">
        <v>224</v>
      </c>
      <c r="C61" s="124" t="s">
        <v>33</v>
      </c>
      <c r="D61" s="125"/>
      <c r="E61" s="126">
        <v>12</v>
      </c>
      <c r="F61" s="126">
        <v>16</v>
      </c>
      <c r="G61" s="125"/>
      <c r="H61" s="126"/>
      <c r="I61" s="134">
        <v>2</v>
      </c>
      <c r="J61" s="124"/>
      <c r="K61" s="124">
        <v>2</v>
      </c>
      <c r="L61" s="124" t="s">
        <v>110</v>
      </c>
      <c r="M61" s="92"/>
      <c r="N61" s="92" t="s">
        <v>114</v>
      </c>
      <c r="O61" s="92" t="s">
        <v>247</v>
      </c>
      <c r="P61" s="92" t="s">
        <v>283</v>
      </c>
    </row>
    <row r="62" spans="1:16" ht="196.5" customHeight="1">
      <c r="A62" s="124" t="s">
        <v>109</v>
      </c>
      <c r="B62" s="127" t="s">
        <v>166</v>
      </c>
      <c r="C62" s="127" t="s">
        <v>164</v>
      </c>
      <c r="D62" s="125"/>
      <c r="E62" s="126">
        <v>12</v>
      </c>
      <c r="F62" s="126">
        <v>16</v>
      </c>
      <c r="G62" s="125"/>
      <c r="H62" s="126"/>
      <c r="I62" s="134">
        <v>2</v>
      </c>
      <c r="J62" s="124"/>
      <c r="K62" s="124">
        <v>2</v>
      </c>
      <c r="L62" s="124" t="s">
        <v>110</v>
      </c>
      <c r="M62" s="92"/>
      <c r="N62" s="92" t="s">
        <v>114</v>
      </c>
      <c r="O62" s="92" t="s">
        <v>245</v>
      </c>
      <c r="P62" s="92" t="s">
        <v>283</v>
      </c>
    </row>
    <row r="63" spans="1:16" ht="202.5" customHeight="1">
      <c r="A63" s="124" t="s">
        <v>109</v>
      </c>
      <c r="B63" s="127" t="s">
        <v>163</v>
      </c>
      <c r="C63" s="127" t="s">
        <v>167</v>
      </c>
      <c r="D63" s="125"/>
      <c r="E63" s="126">
        <v>12</v>
      </c>
      <c r="F63" s="126">
        <v>16</v>
      </c>
      <c r="G63" s="125"/>
      <c r="H63" s="126"/>
      <c r="I63" s="134">
        <v>2</v>
      </c>
      <c r="J63" s="124"/>
      <c r="K63" s="124">
        <v>2</v>
      </c>
      <c r="L63" s="124" t="s">
        <v>110</v>
      </c>
      <c r="M63" s="92"/>
      <c r="N63" s="92" t="s">
        <v>114</v>
      </c>
      <c r="O63" s="92" t="s">
        <v>245</v>
      </c>
      <c r="P63" s="92" t="s">
        <v>283</v>
      </c>
    </row>
    <row r="64" spans="1:16" ht="151.5" customHeight="1">
      <c r="A64" s="124" t="s">
        <v>109</v>
      </c>
      <c r="B64" s="124" t="s">
        <v>168</v>
      </c>
      <c r="C64" s="124" t="s">
        <v>23</v>
      </c>
      <c r="D64" s="125"/>
      <c r="E64" s="126">
        <v>12</v>
      </c>
      <c r="F64" s="126">
        <v>16</v>
      </c>
      <c r="G64" s="125"/>
      <c r="H64" s="126"/>
      <c r="I64" s="134">
        <v>2</v>
      </c>
      <c r="J64" s="124"/>
      <c r="K64" s="124">
        <v>2</v>
      </c>
      <c r="L64" s="124" t="s">
        <v>110</v>
      </c>
      <c r="M64" s="92"/>
      <c r="N64" s="92" t="s">
        <v>114</v>
      </c>
      <c r="O64" s="92" t="s">
        <v>245</v>
      </c>
      <c r="P64" s="92" t="s">
        <v>283</v>
      </c>
    </row>
    <row r="65" spans="1:16" ht="139.5" customHeight="1">
      <c r="A65" s="124" t="s">
        <v>109</v>
      </c>
      <c r="B65" s="124" t="s">
        <v>169</v>
      </c>
      <c r="C65" s="124" t="s">
        <v>25</v>
      </c>
      <c r="D65" s="125"/>
      <c r="E65" s="126">
        <v>12</v>
      </c>
      <c r="F65" s="126">
        <v>16</v>
      </c>
      <c r="G65" s="125"/>
      <c r="H65" s="126"/>
      <c r="I65" s="134">
        <v>2</v>
      </c>
      <c r="J65" s="124"/>
      <c r="K65" s="124">
        <v>2</v>
      </c>
      <c r="L65" s="124" t="s">
        <v>110</v>
      </c>
      <c r="M65" s="92"/>
      <c r="N65" s="92" t="s">
        <v>114</v>
      </c>
      <c r="O65" s="92" t="s">
        <v>245</v>
      </c>
      <c r="P65" s="92" t="s">
        <v>283</v>
      </c>
    </row>
    <row r="66" spans="1:16" ht="244.5" customHeight="1">
      <c r="A66" s="124" t="s">
        <v>109</v>
      </c>
      <c r="B66" s="114" t="s">
        <v>220</v>
      </c>
      <c r="C66" s="127" t="s">
        <v>124</v>
      </c>
      <c r="D66" s="125"/>
      <c r="E66" s="126">
        <v>12</v>
      </c>
      <c r="F66" s="126">
        <v>16</v>
      </c>
      <c r="G66" s="125"/>
      <c r="H66" s="126"/>
      <c r="I66" s="134">
        <v>2</v>
      </c>
      <c r="J66" s="124"/>
      <c r="K66" s="124">
        <v>2</v>
      </c>
      <c r="L66" s="124" t="s">
        <v>110</v>
      </c>
      <c r="M66" s="92"/>
      <c r="N66" s="92" t="s">
        <v>114</v>
      </c>
      <c r="O66" s="92" t="s">
        <v>247</v>
      </c>
      <c r="P66" s="92" t="s">
        <v>262</v>
      </c>
    </row>
    <row r="67" spans="1:16" ht="238.5" customHeight="1">
      <c r="A67" s="124" t="s">
        <v>109</v>
      </c>
      <c r="B67" s="124" t="s">
        <v>226</v>
      </c>
      <c r="C67" s="124" t="s">
        <v>35</v>
      </c>
      <c r="D67" s="125"/>
      <c r="E67" s="126">
        <v>12</v>
      </c>
      <c r="F67" s="126">
        <v>16</v>
      </c>
      <c r="G67" s="125"/>
      <c r="H67" s="126"/>
      <c r="I67" s="134">
        <v>2</v>
      </c>
      <c r="J67" s="124"/>
      <c r="K67" s="124">
        <v>2</v>
      </c>
      <c r="L67" s="124" t="s">
        <v>110</v>
      </c>
      <c r="M67" s="92"/>
      <c r="N67" s="92" t="s">
        <v>114</v>
      </c>
      <c r="O67" s="92" t="s">
        <v>247</v>
      </c>
      <c r="P67" s="92"/>
    </row>
    <row r="68" spans="1:16" ht="202.5" customHeight="1">
      <c r="A68" s="124" t="s">
        <v>109</v>
      </c>
      <c r="B68" s="124" t="s">
        <v>221</v>
      </c>
      <c r="C68" s="124" t="s">
        <v>57</v>
      </c>
      <c r="D68" s="125"/>
      <c r="E68" s="126">
        <v>12</v>
      </c>
      <c r="F68" s="126">
        <v>16</v>
      </c>
      <c r="G68" s="125"/>
      <c r="H68" s="126"/>
      <c r="I68" s="134">
        <v>2</v>
      </c>
      <c r="J68" s="124"/>
      <c r="K68" s="124">
        <v>2</v>
      </c>
      <c r="L68" s="124" t="s">
        <v>110</v>
      </c>
      <c r="M68" s="92"/>
      <c r="N68" s="92" t="s">
        <v>114</v>
      </c>
      <c r="O68" s="92" t="s">
        <v>248</v>
      </c>
      <c r="P68" s="92" t="s">
        <v>262</v>
      </c>
    </row>
    <row r="69" spans="1:16" ht="331.5" customHeight="1">
      <c r="A69" s="124" t="s">
        <v>109</v>
      </c>
      <c r="B69" s="127" t="s">
        <v>172</v>
      </c>
      <c r="C69" s="127" t="s">
        <v>171</v>
      </c>
      <c r="D69" s="125"/>
      <c r="E69" s="126">
        <v>12</v>
      </c>
      <c r="F69" s="126">
        <v>16</v>
      </c>
      <c r="G69" s="125"/>
      <c r="H69" s="126"/>
      <c r="I69" s="134">
        <v>2</v>
      </c>
      <c r="J69" s="124"/>
      <c r="K69" s="124">
        <v>2</v>
      </c>
      <c r="L69" s="124" t="s">
        <v>110</v>
      </c>
      <c r="M69" s="92"/>
      <c r="N69" s="92" t="s">
        <v>114</v>
      </c>
      <c r="O69" s="92" t="s">
        <v>245</v>
      </c>
      <c r="P69" s="92" t="s">
        <v>283</v>
      </c>
    </row>
    <row r="70" spans="1:16" ht="331.5" customHeight="1">
      <c r="A70" s="124" t="s">
        <v>109</v>
      </c>
      <c r="B70" s="127" t="s">
        <v>170</v>
      </c>
      <c r="C70" s="127" t="s">
        <v>173</v>
      </c>
      <c r="D70" s="125"/>
      <c r="E70" s="126">
        <v>12</v>
      </c>
      <c r="F70" s="126">
        <v>16</v>
      </c>
      <c r="G70" s="125"/>
      <c r="H70" s="126"/>
      <c r="I70" s="134">
        <v>2</v>
      </c>
      <c r="J70" s="124"/>
      <c r="K70" s="124">
        <v>2</v>
      </c>
      <c r="L70" s="124" t="s">
        <v>110</v>
      </c>
      <c r="M70" s="92"/>
      <c r="N70" s="92" t="s">
        <v>114</v>
      </c>
      <c r="O70" s="92" t="s">
        <v>245</v>
      </c>
      <c r="P70" s="92" t="s">
        <v>283</v>
      </c>
    </row>
    <row r="71" spans="1:16" ht="262.5" customHeight="1">
      <c r="A71" s="124" t="s">
        <v>109</v>
      </c>
      <c r="B71" s="124" t="s">
        <v>113</v>
      </c>
      <c r="C71" s="124" t="s">
        <v>59</v>
      </c>
      <c r="D71" s="125"/>
      <c r="E71" s="126">
        <v>12</v>
      </c>
      <c r="F71" s="126">
        <v>16</v>
      </c>
      <c r="G71" s="125"/>
      <c r="H71" s="126"/>
      <c r="I71" s="134">
        <v>2</v>
      </c>
      <c r="J71" s="124"/>
      <c r="K71" s="124">
        <v>2</v>
      </c>
      <c r="L71" s="124" t="s">
        <v>110</v>
      </c>
      <c r="M71" s="92"/>
      <c r="N71" s="92" t="s">
        <v>114</v>
      </c>
      <c r="O71" s="139" t="s">
        <v>247</v>
      </c>
      <c r="P71" s="92" t="s">
        <v>262</v>
      </c>
    </row>
    <row r="72" spans="1:16" ht="298.5" customHeight="1">
      <c r="A72" s="124" t="s">
        <v>109</v>
      </c>
      <c r="B72" s="124" t="s">
        <v>214</v>
      </c>
      <c r="C72" s="124" t="s">
        <v>36</v>
      </c>
      <c r="D72" s="125"/>
      <c r="E72" s="126">
        <v>12</v>
      </c>
      <c r="F72" s="126">
        <v>16</v>
      </c>
      <c r="G72" s="125"/>
      <c r="H72" s="126"/>
      <c r="I72" s="134">
        <v>2</v>
      </c>
      <c r="J72" s="124"/>
      <c r="K72" s="124">
        <v>2</v>
      </c>
      <c r="L72" s="124" t="s">
        <v>110</v>
      </c>
      <c r="M72" s="92"/>
      <c r="N72" s="92" t="s">
        <v>114</v>
      </c>
      <c r="O72" s="92" t="s">
        <v>249</v>
      </c>
      <c r="P72" s="92" t="s">
        <v>283</v>
      </c>
    </row>
    <row r="73" spans="1:16" ht="268.5" customHeight="1">
      <c r="A73" s="124" t="s">
        <v>109</v>
      </c>
      <c r="B73" s="124" t="s">
        <v>233</v>
      </c>
      <c r="C73" s="124" t="s">
        <v>174</v>
      </c>
      <c r="D73" s="125"/>
      <c r="E73" s="126">
        <v>12</v>
      </c>
      <c r="F73" s="126">
        <v>16</v>
      </c>
      <c r="G73" s="125"/>
      <c r="H73" s="126"/>
      <c r="I73" s="134">
        <v>2</v>
      </c>
      <c r="J73" s="124"/>
      <c r="K73" s="124">
        <v>2</v>
      </c>
      <c r="L73" s="124" t="s">
        <v>110</v>
      </c>
      <c r="M73" s="92"/>
      <c r="N73" s="92" t="s">
        <v>114</v>
      </c>
      <c r="O73" s="92" t="s">
        <v>245</v>
      </c>
      <c r="P73" s="92" t="s">
        <v>262</v>
      </c>
    </row>
    <row r="74" spans="1:16" ht="331.5" customHeight="1">
      <c r="A74" s="124" t="s">
        <v>109</v>
      </c>
      <c r="B74" s="124" t="s">
        <v>229</v>
      </c>
      <c r="C74" s="124" t="s">
        <v>37</v>
      </c>
      <c r="D74" s="125"/>
      <c r="E74" s="126">
        <v>12</v>
      </c>
      <c r="F74" s="126">
        <v>16</v>
      </c>
      <c r="G74" s="125"/>
      <c r="H74" s="126"/>
      <c r="I74" s="134">
        <v>2</v>
      </c>
      <c r="J74" s="124"/>
      <c r="K74" s="124">
        <v>2</v>
      </c>
      <c r="L74" s="124" t="s">
        <v>110</v>
      </c>
      <c r="M74" s="92"/>
      <c r="N74" s="92" t="s">
        <v>114</v>
      </c>
      <c r="O74" s="92" t="s">
        <v>250</v>
      </c>
      <c r="P74" s="92" t="s">
        <v>283</v>
      </c>
    </row>
    <row r="75" spans="1:16" ht="271.5" customHeight="1">
      <c r="A75" s="124" t="s">
        <v>109</v>
      </c>
      <c r="B75" s="114" t="s">
        <v>115</v>
      </c>
      <c r="C75" s="124" t="s">
        <v>63</v>
      </c>
      <c r="D75" s="125"/>
      <c r="E75" s="126">
        <v>12</v>
      </c>
      <c r="F75" s="126">
        <v>16</v>
      </c>
      <c r="G75" s="125"/>
      <c r="H75" s="126"/>
      <c r="I75" s="134">
        <v>2</v>
      </c>
      <c r="J75" s="124"/>
      <c r="K75" s="124">
        <v>2</v>
      </c>
      <c r="L75" s="124" t="s">
        <v>110</v>
      </c>
      <c r="M75" s="92"/>
      <c r="N75" s="92" t="s">
        <v>114</v>
      </c>
      <c r="O75" s="92" t="s">
        <v>248</v>
      </c>
      <c r="P75" s="92" t="s">
        <v>262</v>
      </c>
    </row>
    <row r="76" spans="1:16" ht="295.5" customHeight="1">
      <c r="A76" s="124" t="s">
        <v>109</v>
      </c>
      <c r="B76" s="114" t="s">
        <v>228</v>
      </c>
      <c r="C76" s="124" t="s">
        <v>65</v>
      </c>
      <c r="D76" s="125"/>
      <c r="E76" s="126">
        <v>12</v>
      </c>
      <c r="F76" s="126">
        <v>16</v>
      </c>
      <c r="G76" s="125"/>
      <c r="H76" s="126"/>
      <c r="I76" s="134">
        <v>2</v>
      </c>
      <c r="J76" s="124"/>
      <c r="K76" s="124">
        <v>2</v>
      </c>
      <c r="L76" s="124" t="s">
        <v>110</v>
      </c>
      <c r="M76" s="92"/>
      <c r="N76" s="92" t="s">
        <v>114</v>
      </c>
      <c r="O76" s="92" t="s">
        <v>249</v>
      </c>
      <c r="P76" s="92" t="s">
        <v>283</v>
      </c>
    </row>
    <row r="77" spans="1:16" ht="331.5" customHeight="1">
      <c r="A77" s="124" t="s">
        <v>109</v>
      </c>
      <c r="B77" s="114" t="s">
        <v>215</v>
      </c>
      <c r="C77" s="124" t="s">
        <v>47</v>
      </c>
      <c r="D77" s="125"/>
      <c r="E77" s="126">
        <v>12</v>
      </c>
      <c r="F77" s="126">
        <v>16</v>
      </c>
      <c r="G77" s="125"/>
      <c r="H77" s="126"/>
      <c r="I77" s="134">
        <v>2</v>
      </c>
      <c r="J77" s="124"/>
      <c r="K77" s="124">
        <v>2</v>
      </c>
      <c r="L77" s="124" t="s">
        <v>110</v>
      </c>
      <c r="M77" s="92"/>
      <c r="N77" s="92" t="s">
        <v>114</v>
      </c>
      <c r="O77" s="92" t="s">
        <v>203</v>
      </c>
      <c r="P77" s="92" t="s">
        <v>283</v>
      </c>
    </row>
    <row r="78" spans="1:16" ht="256.5" customHeight="1">
      <c r="A78" s="124" t="s">
        <v>109</v>
      </c>
      <c r="B78" s="124" t="s">
        <v>158</v>
      </c>
      <c r="C78" s="124" t="s">
        <v>19</v>
      </c>
      <c r="D78" s="125"/>
      <c r="E78" s="126">
        <v>12</v>
      </c>
      <c r="F78" s="126">
        <v>16</v>
      </c>
      <c r="G78" s="125"/>
      <c r="H78" s="126"/>
      <c r="I78" s="134">
        <v>2</v>
      </c>
      <c r="J78" s="124"/>
      <c r="K78" s="124">
        <v>2</v>
      </c>
      <c r="L78" s="124" t="s">
        <v>110</v>
      </c>
      <c r="M78" s="92"/>
      <c r="N78" s="92" t="s">
        <v>114</v>
      </c>
      <c r="O78" s="92" t="s">
        <v>245</v>
      </c>
      <c r="P78" s="92" t="s">
        <v>283</v>
      </c>
    </row>
    <row r="79" spans="1:16" ht="301.5" customHeight="1">
      <c r="A79" s="124" t="s">
        <v>109</v>
      </c>
      <c r="B79" s="114" t="s">
        <v>230</v>
      </c>
      <c r="C79" s="124" t="s">
        <v>67</v>
      </c>
      <c r="D79" s="125"/>
      <c r="E79" s="126">
        <v>12</v>
      </c>
      <c r="F79" s="126">
        <v>16</v>
      </c>
      <c r="G79" s="125"/>
      <c r="H79" s="126"/>
      <c r="I79" s="134">
        <v>2</v>
      </c>
      <c r="J79" s="124"/>
      <c r="K79" s="124">
        <v>2</v>
      </c>
      <c r="L79" s="124" t="s">
        <v>110</v>
      </c>
      <c r="M79" s="92"/>
      <c r="N79" s="92" t="s">
        <v>114</v>
      </c>
      <c r="O79" s="92" t="s">
        <v>249</v>
      </c>
      <c r="P79" s="92" t="s">
        <v>283</v>
      </c>
    </row>
    <row r="80" spans="1:16" ht="250.5" customHeight="1">
      <c r="A80" s="124" t="s">
        <v>109</v>
      </c>
      <c r="B80" s="114" t="s">
        <v>175</v>
      </c>
      <c r="C80" s="124" t="s">
        <v>43</v>
      </c>
      <c r="D80" s="125"/>
      <c r="E80" s="126">
        <v>12</v>
      </c>
      <c r="F80" s="126">
        <v>16</v>
      </c>
      <c r="G80" s="125"/>
      <c r="H80" s="126"/>
      <c r="I80" s="134">
        <v>2</v>
      </c>
      <c r="J80" s="124"/>
      <c r="K80" s="124">
        <v>2</v>
      </c>
      <c r="L80" s="124" t="s">
        <v>110</v>
      </c>
      <c r="M80" s="92"/>
      <c r="N80" s="92" t="s">
        <v>114</v>
      </c>
      <c r="O80" s="92" t="s">
        <v>245</v>
      </c>
      <c r="P80" s="92" t="s">
        <v>283</v>
      </c>
    </row>
    <row r="81" spans="1:16" ht="169.5" customHeight="1">
      <c r="A81" s="124" t="s">
        <v>109</v>
      </c>
      <c r="B81" s="114" t="s">
        <v>176</v>
      </c>
      <c r="C81" s="124" t="s">
        <v>44</v>
      </c>
      <c r="D81" s="125"/>
      <c r="E81" s="126">
        <v>12</v>
      </c>
      <c r="F81" s="126">
        <v>16</v>
      </c>
      <c r="G81" s="125"/>
      <c r="H81" s="126"/>
      <c r="I81" s="134">
        <v>2</v>
      </c>
      <c r="J81" s="124"/>
      <c r="K81" s="124">
        <v>2</v>
      </c>
      <c r="L81" s="124" t="s">
        <v>110</v>
      </c>
      <c r="M81" s="92"/>
      <c r="N81" s="92" t="s">
        <v>114</v>
      </c>
      <c r="O81" s="92" t="s">
        <v>245</v>
      </c>
      <c r="P81" s="92" t="s">
        <v>283</v>
      </c>
    </row>
    <row r="82" spans="1:16" ht="256.5" customHeight="1">
      <c r="A82" s="124" t="s">
        <v>109</v>
      </c>
      <c r="B82" s="114" t="s">
        <v>121</v>
      </c>
      <c r="C82" s="124" t="s">
        <v>68</v>
      </c>
      <c r="D82" s="125"/>
      <c r="E82" s="126">
        <v>12</v>
      </c>
      <c r="F82" s="126">
        <v>16</v>
      </c>
      <c r="G82" s="125"/>
      <c r="H82" s="126"/>
      <c r="I82" s="134">
        <v>2</v>
      </c>
      <c r="J82" s="124"/>
      <c r="K82" s="124">
        <v>2</v>
      </c>
      <c r="L82" s="124" t="s">
        <v>110</v>
      </c>
      <c r="M82" s="92"/>
      <c r="N82" s="92" t="s">
        <v>114</v>
      </c>
      <c r="O82" s="92" t="s">
        <v>245</v>
      </c>
      <c r="P82" s="92" t="s">
        <v>262</v>
      </c>
    </row>
    <row r="83" spans="1:16" ht="148.5" customHeight="1">
      <c r="A83" s="124" t="s">
        <v>109</v>
      </c>
      <c r="B83" s="114" t="s">
        <v>177</v>
      </c>
      <c r="C83" s="124" t="s">
        <v>70</v>
      </c>
      <c r="D83" s="125"/>
      <c r="E83" s="126">
        <v>12</v>
      </c>
      <c r="F83" s="126">
        <v>16</v>
      </c>
      <c r="G83" s="125"/>
      <c r="H83" s="126"/>
      <c r="I83" s="134">
        <v>2</v>
      </c>
      <c r="J83" s="124"/>
      <c r="K83" s="124">
        <v>2</v>
      </c>
      <c r="L83" s="124" t="s">
        <v>110</v>
      </c>
      <c r="M83" s="92"/>
      <c r="N83" s="92" t="s">
        <v>114</v>
      </c>
      <c r="O83" s="92" t="s">
        <v>245</v>
      </c>
      <c r="P83" s="92" t="s">
        <v>283</v>
      </c>
    </row>
    <row r="84" spans="1:16" ht="295.5" customHeight="1">
      <c r="A84" s="124" t="s">
        <v>109</v>
      </c>
      <c r="B84" s="114" t="s">
        <v>222</v>
      </c>
      <c r="C84" s="124" t="s">
        <v>71</v>
      </c>
      <c r="D84" s="125"/>
      <c r="E84" s="126">
        <v>12</v>
      </c>
      <c r="F84" s="126">
        <v>16</v>
      </c>
      <c r="G84" s="125"/>
      <c r="H84" s="126"/>
      <c r="I84" s="134">
        <v>2</v>
      </c>
      <c r="J84" s="124"/>
      <c r="K84" s="124">
        <v>2</v>
      </c>
      <c r="L84" s="124" t="s">
        <v>110</v>
      </c>
      <c r="M84" s="92"/>
      <c r="N84" s="92" t="s">
        <v>114</v>
      </c>
      <c r="O84" s="92" t="s">
        <v>250</v>
      </c>
      <c r="P84" s="92" t="s">
        <v>262</v>
      </c>
    </row>
    <row r="85" spans="1:16" ht="154.5" customHeight="1">
      <c r="A85" s="124" t="s">
        <v>109</v>
      </c>
      <c r="B85" s="114" t="s">
        <v>178</v>
      </c>
      <c r="C85" s="124" t="s">
        <v>179</v>
      </c>
      <c r="D85" s="125"/>
      <c r="E85" s="126">
        <v>12</v>
      </c>
      <c r="F85" s="126">
        <v>16</v>
      </c>
      <c r="G85" s="125"/>
      <c r="H85" s="126"/>
      <c r="I85" s="134">
        <v>2</v>
      </c>
      <c r="J85" s="124"/>
      <c r="K85" s="124">
        <v>2</v>
      </c>
      <c r="L85" s="124" t="s">
        <v>110</v>
      </c>
      <c r="M85" s="92"/>
      <c r="N85" s="92" t="s">
        <v>114</v>
      </c>
      <c r="O85" s="92" t="s">
        <v>245</v>
      </c>
      <c r="P85" s="92" t="s">
        <v>283</v>
      </c>
    </row>
    <row r="86" spans="1:16" ht="217.5" customHeight="1">
      <c r="A86" s="124" t="s">
        <v>109</v>
      </c>
      <c r="B86" s="114" t="s">
        <v>119</v>
      </c>
      <c r="C86" s="127" t="s">
        <v>40</v>
      </c>
      <c r="D86" s="125"/>
      <c r="E86" s="126">
        <v>12</v>
      </c>
      <c r="F86" s="126">
        <v>16</v>
      </c>
      <c r="G86" s="125"/>
      <c r="H86" s="126"/>
      <c r="I86" s="134">
        <v>2</v>
      </c>
      <c r="J86" s="124"/>
      <c r="K86" s="124">
        <v>2</v>
      </c>
      <c r="L86" s="124" t="s">
        <v>110</v>
      </c>
      <c r="M86" s="92"/>
      <c r="N86" s="92" t="s">
        <v>114</v>
      </c>
      <c r="O86" s="92" t="s">
        <v>251</v>
      </c>
      <c r="P86" s="92" t="s">
        <v>262</v>
      </c>
    </row>
    <row r="87" spans="1:16" ht="247.5" customHeight="1">
      <c r="A87" s="124" t="s">
        <v>109</v>
      </c>
      <c r="B87" s="114" t="s">
        <v>180</v>
      </c>
      <c r="C87" s="124" t="s">
        <v>73</v>
      </c>
      <c r="D87" s="125"/>
      <c r="E87" s="126">
        <v>12</v>
      </c>
      <c r="F87" s="126">
        <v>16</v>
      </c>
      <c r="G87" s="125"/>
      <c r="H87" s="126"/>
      <c r="I87" s="134">
        <v>2</v>
      </c>
      <c r="J87" s="124"/>
      <c r="K87" s="124">
        <v>2</v>
      </c>
      <c r="L87" s="124" t="s">
        <v>110</v>
      </c>
      <c r="M87" s="92"/>
      <c r="N87" s="92" t="s">
        <v>114</v>
      </c>
      <c r="O87" s="92" t="s">
        <v>245</v>
      </c>
      <c r="P87" s="92" t="s">
        <v>283</v>
      </c>
    </row>
    <row r="88" spans="1:16" ht="241.5" customHeight="1">
      <c r="A88" s="124" t="s">
        <v>109</v>
      </c>
      <c r="B88" s="124" t="s">
        <v>117</v>
      </c>
      <c r="C88" s="124" t="s">
        <v>280</v>
      </c>
      <c r="D88" s="125"/>
      <c r="E88" s="126">
        <v>12</v>
      </c>
      <c r="F88" s="126">
        <v>16</v>
      </c>
      <c r="G88" s="125"/>
      <c r="H88" s="126"/>
      <c r="I88" s="134">
        <v>2</v>
      </c>
      <c r="J88" s="124"/>
      <c r="K88" s="124">
        <v>2</v>
      </c>
      <c r="L88" s="124" t="s">
        <v>110</v>
      </c>
      <c r="M88" s="92"/>
      <c r="N88" s="92" t="s">
        <v>114</v>
      </c>
      <c r="O88" s="92" t="s">
        <v>247</v>
      </c>
      <c r="P88" s="92" t="s">
        <v>262</v>
      </c>
    </row>
    <row r="89" spans="1:16" ht="187.5" customHeight="1">
      <c r="A89" s="124" t="s">
        <v>109</v>
      </c>
      <c r="B89" s="136" t="s">
        <v>181</v>
      </c>
      <c r="C89" s="127" t="s">
        <v>182</v>
      </c>
      <c r="D89" s="125"/>
      <c r="E89" s="126">
        <v>12</v>
      </c>
      <c r="F89" s="126">
        <v>16</v>
      </c>
      <c r="G89" s="125"/>
      <c r="H89" s="126"/>
      <c r="I89" s="134">
        <v>2</v>
      </c>
      <c r="J89" s="124"/>
      <c r="K89" s="124">
        <v>2</v>
      </c>
      <c r="L89" s="124" t="s">
        <v>110</v>
      </c>
      <c r="M89" s="92"/>
      <c r="N89" s="92" t="s">
        <v>114</v>
      </c>
      <c r="O89" s="92" t="s">
        <v>245</v>
      </c>
      <c r="P89" s="92" t="s">
        <v>283</v>
      </c>
    </row>
    <row r="90" spans="1:16" ht="187.5" customHeight="1">
      <c r="A90" s="124" t="s">
        <v>109</v>
      </c>
      <c r="B90" s="136" t="s">
        <v>183</v>
      </c>
      <c r="C90" s="127" t="s">
        <v>184</v>
      </c>
      <c r="D90" s="125"/>
      <c r="E90" s="126">
        <v>12</v>
      </c>
      <c r="F90" s="126">
        <v>16</v>
      </c>
      <c r="G90" s="125"/>
      <c r="H90" s="126"/>
      <c r="I90" s="134">
        <v>2</v>
      </c>
      <c r="J90" s="124"/>
      <c r="K90" s="124">
        <v>2</v>
      </c>
      <c r="L90" s="124" t="s">
        <v>110</v>
      </c>
      <c r="M90" s="92"/>
      <c r="N90" s="92" t="s">
        <v>114</v>
      </c>
      <c r="O90" s="92" t="s">
        <v>245</v>
      </c>
      <c r="P90" s="92" t="s">
        <v>283</v>
      </c>
    </row>
    <row r="91" spans="1:16" ht="235.5" customHeight="1">
      <c r="A91" s="124" t="s">
        <v>109</v>
      </c>
      <c r="B91" s="114" t="s">
        <v>131</v>
      </c>
      <c r="C91" s="124" t="s">
        <v>74</v>
      </c>
      <c r="D91" s="125"/>
      <c r="E91" s="126">
        <v>12</v>
      </c>
      <c r="F91" s="126">
        <v>16</v>
      </c>
      <c r="G91" s="125"/>
      <c r="H91" s="126"/>
      <c r="I91" s="134">
        <v>2</v>
      </c>
      <c r="J91" s="124"/>
      <c r="K91" s="124">
        <v>2</v>
      </c>
      <c r="L91" s="124" t="s">
        <v>110</v>
      </c>
      <c r="M91" s="92"/>
      <c r="N91" s="92" t="s">
        <v>114</v>
      </c>
      <c r="O91" s="92" t="s">
        <v>251</v>
      </c>
      <c r="P91" s="92" t="s">
        <v>262</v>
      </c>
    </row>
    <row r="92" spans="1:16" ht="187.5" customHeight="1">
      <c r="A92" s="124" t="s">
        <v>109</v>
      </c>
      <c r="B92" s="114" t="s">
        <v>116</v>
      </c>
      <c r="C92" s="124" t="s">
        <v>76</v>
      </c>
      <c r="D92" s="125"/>
      <c r="E92" s="126">
        <v>12</v>
      </c>
      <c r="F92" s="126">
        <v>16</v>
      </c>
      <c r="G92" s="125"/>
      <c r="H92" s="126"/>
      <c r="I92" s="134">
        <v>2</v>
      </c>
      <c r="J92" s="124"/>
      <c r="K92" s="124">
        <v>2</v>
      </c>
      <c r="L92" s="124" t="s">
        <v>110</v>
      </c>
      <c r="M92" s="92"/>
      <c r="N92" s="92" t="s">
        <v>114</v>
      </c>
      <c r="O92" s="92" t="s">
        <v>245</v>
      </c>
      <c r="P92" s="92" t="s">
        <v>283</v>
      </c>
    </row>
    <row r="93" spans="1:16" ht="154.5" customHeight="1">
      <c r="A93" s="124" t="s">
        <v>109</v>
      </c>
      <c r="B93" s="114" t="s">
        <v>185</v>
      </c>
      <c r="C93" s="124" t="s">
        <v>27</v>
      </c>
      <c r="D93" s="125"/>
      <c r="E93" s="126">
        <v>12</v>
      </c>
      <c r="F93" s="126">
        <v>16</v>
      </c>
      <c r="G93" s="125"/>
      <c r="H93" s="126"/>
      <c r="I93" s="134">
        <v>2</v>
      </c>
      <c r="J93" s="124"/>
      <c r="K93" s="124">
        <v>2</v>
      </c>
      <c r="L93" s="124" t="s">
        <v>110</v>
      </c>
      <c r="M93" s="92"/>
      <c r="N93" s="92" t="s">
        <v>114</v>
      </c>
      <c r="O93" s="92" t="s">
        <v>245</v>
      </c>
      <c r="P93" s="92" t="s">
        <v>283</v>
      </c>
    </row>
    <row r="94" spans="1:16" ht="145.5" customHeight="1">
      <c r="A94" s="124" t="s">
        <v>109</v>
      </c>
      <c r="B94" s="114" t="s">
        <v>188</v>
      </c>
      <c r="C94" s="124" t="s">
        <v>48</v>
      </c>
      <c r="D94" s="125"/>
      <c r="E94" s="126">
        <v>12</v>
      </c>
      <c r="F94" s="126">
        <v>16</v>
      </c>
      <c r="G94" s="125"/>
      <c r="H94" s="126"/>
      <c r="I94" s="134">
        <v>2</v>
      </c>
      <c r="J94" s="124"/>
      <c r="K94" s="124">
        <v>2</v>
      </c>
      <c r="L94" s="124" t="s">
        <v>110</v>
      </c>
      <c r="M94" s="92"/>
      <c r="N94" s="92" t="s">
        <v>114</v>
      </c>
      <c r="O94" s="92" t="s">
        <v>245</v>
      </c>
      <c r="P94" s="92" t="s">
        <v>283</v>
      </c>
    </row>
    <row r="95" spans="1:16" ht="208.5" customHeight="1">
      <c r="A95" s="124" t="s">
        <v>109</v>
      </c>
      <c r="B95" s="114" t="s">
        <v>189</v>
      </c>
      <c r="C95" s="124" t="s">
        <v>50</v>
      </c>
      <c r="D95" s="125"/>
      <c r="E95" s="126">
        <v>12</v>
      </c>
      <c r="F95" s="126">
        <v>16</v>
      </c>
      <c r="G95" s="125"/>
      <c r="H95" s="126"/>
      <c r="I95" s="134">
        <v>2</v>
      </c>
      <c r="J95" s="124"/>
      <c r="K95" s="124">
        <v>2</v>
      </c>
      <c r="L95" s="124" t="s">
        <v>110</v>
      </c>
      <c r="M95" s="92"/>
      <c r="N95" s="92" t="s">
        <v>114</v>
      </c>
      <c r="O95" s="92" t="s">
        <v>245</v>
      </c>
      <c r="P95" s="92" t="s">
        <v>283</v>
      </c>
    </row>
    <row r="96" spans="1:16" ht="220.5" customHeight="1">
      <c r="A96" s="124" t="s">
        <v>109</v>
      </c>
      <c r="B96" s="114" t="s">
        <v>234</v>
      </c>
      <c r="C96" s="127" t="s">
        <v>186</v>
      </c>
      <c r="D96" s="125"/>
      <c r="E96" s="126">
        <v>12</v>
      </c>
      <c r="F96" s="126">
        <v>16</v>
      </c>
      <c r="G96" s="125"/>
      <c r="H96" s="126"/>
      <c r="I96" s="134">
        <v>2</v>
      </c>
      <c r="J96" s="124"/>
      <c r="K96" s="124">
        <v>2</v>
      </c>
      <c r="L96" s="124" t="s">
        <v>110</v>
      </c>
      <c r="M96" s="92"/>
      <c r="N96" s="92" t="s">
        <v>114</v>
      </c>
      <c r="O96" s="92" t="s">
        <v>245</v>
      </c>
      <c r="P96" s="92" t="s">
        <v>283</v>
      </c>
    </row>
    <row r="97" spans="1:16" ht="271.5" customHeight="1">
      <c r="A97" s="124" t="s">
        <v>109</v>
      </c>
      <c r="B97" s="114" t="s">
        <v>231</v>
      </c>
      <c r="C97" s="124" t="s">
        <v>78</v>
      </c>
      <c r="D97" s="125"/>
      <c r="E97" s="126">
        <v>12</v>
      </c>
      <c r="F97" s="126">
        <v>16</v>
      </c>
      <c r="G97" s="125"/>
      <c r="H97" s="126"/>
      <c r="I97" s="134">
        <v>2</v>
      </c>
      <c r="J97" s="124"/>
      <c r="K97" s="124">
        <v>2</v>
      </c>
      <c r="L97" s="124" t="s">
        <v>110</v>
      </c>
      <c r="M97" s="92"/>
      <c r="N97" s="92" t="s">
        <v>114</v>
      </c>
      <c r="O97" s="92" t="s">
        <v>249</v>
      </c>
      <c r="P97" s="92" t="s">
        <v>283</v>
      </c>
    </row>
    <row r="98" spans="1:16" ht="268.5" customHeight="1">
      <c r="A98" s="124" t="s">
        <v>109</v>
      </c>
      <c r="B98" s="124" t="s">
        <v>159</v>
      </c>
      <c r="C98" s="124" t="s">
        <v>20</v>
      </c>
      <c r="D98" s="125"/>
      <c r="E98" s="126">
        <v>12</v>
      </c>
      <c r="F98" s="126">
        <v>16</v>
      </c>
      <c r="G98" s="125"/>
      <c r="H98" s="126"/>
      <c r="I98" s="134">
        <v>2</v>
      </c>
      <c r="J98" s="124"/>
      <c r="K98" s="124">
        <v>2</v>
      </c>
      <c r="L98" s="124" t="s">
        <v>110</v>
      </c>
      <c r="M98" s="92"/>
      <c r="N98" s="92" t="s">
        <v>114</v>
      </c>
      <c r="O98" s="92" t="s">
        <v>245</v>
      </c>
      <c r="P98" s="92" t="s">
        <v>283</v>
      </c>
    </row>
    <row r="99" spans="1:16" ht="160.5" customHeight="1">
      <c r="A99" s="124" t="s">
        <v>109</v>
      </c>
      <c r="B99" s="114" t="s">
        <v>190</v>
      </c>
      <c r="C99" s="124" t="s">
        <v>29</v>
      </c>
      <c r="D99" s="125"/>
      <c r="E99" s="126">
        <v>12</v>
      </c>
      <c r="F99" s="126">
        <v>16</v>
      </c>
      <c r="G99" s="125"/>
      <c r="H99" s="126"/>
      <c r="I99" s="134">
        <v>2</v>
      </c>
      <c r="J99" s="124"/>
      <c r="K99" s="124">
        <v>2</v>
      </c>
      <c r="L99" s="124" t="s">
        <v>110</v>
      </c>
      <c r="M99" s="92"/>
      <c r="N99" s="92" t="s">
        <v>114</v>
      </c>
      <c r="O99" s="92" t="s">
        <v>245</v>
      </c>
      <c r="P99" s="92" t="s">
        <v>283</v>
      </c>
    </row>
    <row r="100" spans="1:16" ht="241.5" customHeight="1">
      <c r="A100" s="124" t="s">
        <v>109</v>
      </c>
      <c r="B100" s="114" t="s">
        <v>133</v>
      </c>
      <c r="C100" s="124" t="s">
        <v>30</v>
      </c>
      <c r="D100" s="125"/>
      <c r="E100" s="126">
        <v>12</v>
      </c>
      <c r="F100" s="126">
        <v>16</v>
      </c>
      <c r="G100" s="125"/>
      <c r="H100" s="126"/>
      <c r="I100" s="134">
        <v>2</v>
      </c>
      <c r="J100" s="124"/>
      <c r="K100" s="124">
        <v>2</v>
      </c>
      <c r="L100" s="124" t="s">
        <v>110</v>
      </c>
      <c r="M100" s="92"/>
      <c r="N100" s="92" t="s">
        <v>114</v>
      </c>
      <c r="O100" s="92" t="s">
        <v>252</v>
      </c>
      <c r="P100" s="92" t="s">
        <v>283</v>
      </c>
    </row>
    <row r="101" spans="1:16" ht="229.5" customHeight="1">
      <c r="A101" s="124" t="s">
        <v>109</v>
      </c>
      <c r="B101" s="114" t="s">
        <v>213</v>
      </c>
      <c r="C101" s="124" t="s">
        <v>31</v>
      </c>
      <c r="D101" s="125"/>
      <c r="E101" s="126">
        <v>12</v>
      </c>
      <c r="F101" s="126">
        <v>16</v>
      </c>
      <c r="G101" s="125"/>
      <c r="H101" s="126"/>
      <c r="I101" s="134">
        <v>2</v>
      </c>
      <c r="J101" s="124"/>
      <c r="K101" s="124">
        <v>2</v>
      </c>
      <c r="L101" s="124" t="s">
        <v>110</v>
      </c>
      <c r="M101" s="92"/>
      <c r="N101" s="92" t="s">
        <v>114</v>
      </c>
      <c r="O101" s="92" t="s">
        <v>248</v>
      </c>
      <c r="P101" s="92" t="s">
        <v>262</v>
      </c>
    </row>
    <row r="102" spans="1:16" ht="142.5" customHeight="1">
      <c r="A102" s="124" t="s">
        <v>109</v>
      </c>
      <c r="B102" s="114" t="s">
        <v>191</v>
      </c>
      <c r="C102" s="124" t="s">
        <v>80</v>
      </c>
      <c r="D102" s="125"/>
      <c r="E102" s="126">
        <v>12</v>
      </c>
      <c r="F102" s="126">
        <v>16</v>
      </c>
      <c r="G102" s="125"/>
      <c r="H102" s="126"/>
      <c r="I102" s="134">
        <v>2</v>
      </c>
      <c r="J102" s="124"/>
      <c r="K102" s="124">
        <v>2</v>
      </c>
      <c r="L102" s="124" t="s">
        <v>110</v>
      </c>
      <c r="M102" s="92"/>
      <c r="N102" s="92" t="s">
        <v>114</v>
      </c>
      <c r="O102" s="92" t="s">
        <v>245</v>
      </c>
      <c r="P102" s="92" t="s">
        <v>283</v>
      </c>
    </row>
    <row r="103" spans="1:16" ht="157.5" customHeight="1">
      <c r="A103" s="124" t="s">
        <v>109</v>
      </c>
      <c r="B103" s="124" t="s">
        <v>160</v>
      </c>
      <c r="C103" s="124" t="s">
        <v>22</v>
      </c>
      <c r="D103" s="125"/>
      <c r="E103" s="126">
        <v>12</v>
      </c>
      <c r="F103" s="126">
        <v>16</v>
      </c>
      <c r="G103" s="125"/>
      <c r="H103" s="126"/>
      <c r="I103" s="134">
        <v>2</v>
      </c>
      <c r="J103" s="124"/>
      <c r="K103" s="124">
        <v>2</v>
      </c>
      <c r="L103" s="124" t="s">
        <v>110</v>
      </c>
      <c r="M103" s="92"/>
      <c r="N103" s="92" t="s">
        <v>114</v>
      </c>
      <c r="O103" s="92" t="s">
        <v>245</v>
      </c>
      <c r="P103" s="92" t="s">
        <v>283</v>
      </c>
    </row>
    <row r="104" spans="1:16" ht="169.5" customHeight="1">
      <c r="A104" s="124" t="s">
        <v>109</v>
      </c>
      <c r="B104" s="114" t="s">
        <v>192</v>
      </c>
      <c r="C104" s="124" t="s">
        <v>296</v>
      </c>
      <c r="D104" s="125"/>
      <c r="E104" s="126">
        <v>12</v>
      </c>
      <c r="F104" s="126">
        <v>16</v>
      </c>
      <c r="G104" s="125"/>
      <c r="H104" s="126"/>
      <c r="I104" s="134">
        <v>2</v>
      </c>
      <c r="J104" s="124"/>
      <c r="K104" s="124">
        <v>2</v>
      </c>
      <c r="L104" s="124" t="s">
        <v>110</v>
      </c>
      <c r="M104" s="92"/>
      <c r="N104" s="92" t="s">
        <v>114</v>
      </c>
      <c r="O104" s="92" t="s">
        <v>245</v>
      </c>
      <c r="P104" s="92" t="s">
        <v>283</v>
      </c>
    </row>
    <row r="105" spans="1:16" ht="193.5" customHeight="1">
      <c r="A105" s="124" t="s">
        <v>109</v>
      </c>
      <c r="B105" s="114" t="s">
        <v>130</v>
      </c>
      <c r="C105" s="124" t="s">
        <v>45</v>
      </c>
      <c r="D105" s="125"/>
      <c r="E105" s="126">
        <v>12</v>
      </c>
      <c r="F105" s="126">
        <v>16</v>
      </c>
      <c r="G105" s="125"/>
      <c r="H105" s="126"/>
      <c r="I105" s="134">
        <v>2</v>
      </c>
      <c r="J105" s="124"/>
      <c r="K105" s="124">
        <v>2</v>
      </c>
      <c r="L105" s="124" t="s">
        <v>110</v>
      </c>
      <c r="M105" s="92"/>
      <c r="N105" s="92" t="s">
        <v>114</v>
      </c>
      <c r="O105" s="92" t="s">
        <v>245</v>
      </c>
      <c r="P105" s="92" t="s">
        <v>283</v>
      </c>
    </row>
    <row r="106" spans="1:16" ht="310.5" customHeight="1">
      <c r="A106" s="124" t="s">
        <v>109</v>
      </c>
      <c r="B106" s="114" t="s">
        <v>227</v>
      </c>
      <c r="C106" s="124" t="s">
        <v>81</v>
      </c>
      <c r="D106" s="125"/>
      <c r="E106" s="126">
        <v>12</v>
      </c>
      <c r="F106" s="126">
        <v>16</v>
      </c>
      <c r="G106" s="125"/>
      <c r="H106" s="126"/>
      <c r="I106" s="134">
        <v>2</v>
      </c>
      <c r="J106" s="124"/>
      <c r="K106" s="124">
        <v>2</v>
      </c>
      <c r="L106" s="124" t="s">
        <v>110</v>
      </c>
      <c r="M106" s="92"/>
      <c r="N106" s="92" t="s">
        <v>114</v>
      </c>
      <c r="O106" s="92" t="s">
        <v>249</v>
      </c>
      <c r="P106" s="92" t="s">
        <v>283</v>
      </c>
    </row>
    <row r="107" spans="1:16" ht="304.5" customHeight="1">
      <c r="A107" s="124" t="s">
        <v>109</v>
      </c>
      <c r="B107" s="114" t="s">
        <v>225</v>
      </c>
      <c r="C107" s="124" t="s">
        <v>39</v>
      </c>
      <c r="D107" s="125"/>
      <c r="E107" s="126">
        <v>12</v>
      </c>
      <c r="F107" s="126">
        <v>16</v>
      </c>
      <c r="G107" s="125"/>
      <c r="H107" s="126"/>
      <c r="I107" s="134">
        <v>2</v>
      </c>
      <c r="J107" s="124"/>
      <c r="K107" s="124">
        <v>2</v>
      </c>
      <c r="L107" s="124" t="s">
        <v>110</v>
      </c>
      <c r="M107" s="92"/>
      <c r="N107" s="92" t="s">
        <v>114</v>
      </c>
      <c r="O107" s="92" t="s">
        <v>249</v>
      </c>
      <c r="P107" s="92" t="s">
        <v>283</v>
      </c>
    </row>
    <row r="108" spans="1:16" ht="295.5" customHeight="1">
      <c r="A108" s="124" t="s">
        <v>109</v>
      </c>
      <c r="B108" s="114" t="s">
        <v>232</v>
      </c>
      <c r="C108" s="124" t="s">
        <v>82</v>
      </c>
      <c r="D108" s="125"/>
      <c r="E108" s="126">
        <v>12</v>
      </c>
      <c r="F108" s="126">
        <v>16</v>
      </c>
      <c r="G108" s="125"/>
      <c r="H108" s="126"/>
      <c r="I108" s="134">
        <v>2</v>
      </c>
      <c r="J108" s="124"/>
      <c r="K108" s="124">
        <v>2</v>
      </c>
      <c r="L108" s="124" t="s">
        <v>110</v>
      </c>
      <c r="M108" s="92"/>
      <c r="N108" s="92" t="s">
        <v>114</v>
      </c>
      <c r="O108" s="92" t="s">
        <v>249</v>
      </c>
      <c r="P108" s="92" t="s">
        <v>283</v>
      </c>
    </row>
    <row r="109" spans="1:16" ht="310.5" customHeight="1">
      <c r="A109" s="124" t="s">
        <v>109</v>
      </c>
      <c r="B109" s="114" t="s">
        <v>128</v>
      </c>
      <c r="C109" s="124" t="s">
        <v>84</v>
      </c>
      <c r="D109" s="125"/>
      <c r="E109" s="126">
        <v>12</v>
      </c>
      <c r="F109" s="126">
        <v>16</v>
      </c>
      <c r="G109" s="125"/>
      <c r="H109" s="126"/>
      <c r="I109" s="134">
        <v>2</v>
      </c>
      <c r="J109" s="124"/>
      <c r="K109" s="124">
        <v>2</v>
      </c>
      <c r="L109" s="124" t="s">
        <v>110</v>
      </c>
      <c r="M109" s="92"/>
      <c r="N109" s="92" t="s">
        <v>114</v>
      </c>
      <c r="O109" s="92" t="s">
        <v>250</v>
      </c>
      <c r="P109" s="92" t="s">
        <v>262</v>
      </c>
    </row>
    <row r="110" spans="1:16" ht="292.5" customHeight="1">
      <c r="A110" s="124" t="s">
        <v>109</v>
      </c>
      <c r="B110" s="114" t="s">
        <v>216</v>
      </c>
      <c r="C110" s="124" t="s">
        <v>51</v>
      </c>
      <c r="D110" s="125"/>
      <c r="E110" s="126">
        <v>12</v>
      </c>
      <c r="F110" s="126">
        <v>16</v>
      </c>
      <c r="G110" s="125"/>
      <c r="H110" s="126"/>
      <c r="I110" s="134">
        <v>2</v>
      </c>
      <c r="J110" s="124"/>
      <c r="K110" s="124">
        <v>2</v>
      </c>
      <c r="L110" s="124" t="s">
        <v>110</v>
      </c>
      <c r="M110" s="92"/>
      <c r="N110" s="92" t="s">
        <v>114</v>
      </c>
      <c r="O110" s="92" t="s">
        <v>250</v>
      </c>
      <c r="P110" s="92" t="s">
        <v>283</v>
      </c>
    </row>
    <row r="111" spans="1:16" ht="331.5" customHeight="1">
      <c r="A111" s="124" t="s">
        <v>109</v>
      </c>
      <c r="B111" s="114" t="s">
        <v>217</v>
      </c>
      <c r="C111" s="124" t="s">
        <v>52</v>
      </c>
      <c r="D111" s="125"/>
      <c r="E111" s="126">
        <v>12</v>
      </c>
      <c r="F111" s="126">
        <v>16</v>
      </c>
      <c r="G111" s="125"/>
      <c r="H111" s="126"/>
      <c r="I111" s="134">
        <v>2</v>
      </c>
      <c r="J111" s="124"/>
      <c r="K111" s="124">
        <v>2</v>
      </c>
      <c r="L111" s="124" t="s">
        <v>110</v>
      </c>
      <c r="M111" s="92"/>
      <c r="N111" s="92" t="s">
        <v>114</v>
      </c>
      <c r="O111" s="92" t="s">
        <v>250</v>
      </c>
      <c r="P111" s="92" t="s">
        <v>283</v>
      </c>
    </row>
    <row r="112" spans="1:16" s="99" customFormat="1" ht="385.05" customHeight="1">
      <c r="A112" s="87" t="s">
        <v>107</v>
      </c>
      <c r="B112" s="137"/>
      <c r="C112" s="87" t="s">
        <v>257</v>
      </c>
      <c r="D112" s="90">
        <f>SUM(E112:H112)</f>
        <v>42</v>
      </c>
      <c r="E112" s="117">
        <f>E113+E140</f>
        <v>18</v>
      </c>
      <c r="F112" s="117">
        <f>F113+F140</f>
        <v>24</v>
      </c>
      <c r="G112" s="117">
        <f>G113+G140</f>
        <v>0</v>
      </c>
      <c r="H112" s="117">
        <f>H113+H140</f>
        <v>0</v>
      </c>
      <c r="I112" s="87"/>
      <c r="J112" s="87">
        <v>3</v>
      </c>
      <c r="K112" s="87">
        <v>3</v>
      </c>
      <c r="L112" s="87" t="s">
        <v>110</v>
      </c>
      <c r="M112" s="91" t="s">
        <v>110</v>
      </c>
      <c r="N112" s="91" t="s">
        <v>286</v>
      </c>
      <c r="O112" s="91"/>
      <c r="P112" s="91"/>
    </row>
    <row r="113" spans="1:16" ht="205.5" customHeight="1">
      <c r="A113" s="124" t="s">
        <v>109</v>
      </c>
      <c r="B113" s="124" t="s">
        <v>161</v>
      </c>
      <c r="C113" s="124" t="s">
        <v>41</v>
      </c>
      <c r="D113" s="125"/>
      <c r="E113" s="126">
        <v>12</v>
      </c>
      <c r="F113" s="126">
        <v>16</v>
      </c>
      <c r="G113" s="125"/>
      <c r="H113" s="126"/>
      <c r="I113" s="134">
        <v>2</v>
      </c>
      <c r="J113" s="124"/>
      <c r="K113" s="124">
        <v>2</v>
      </c>
      <c r="L113" s="124" t="s">
        <v>110</v>
      </c>
      <c r="M113" s="92"/>
      <c r="N113" s="92" t="s">
        <v>114</v>
      </c>
      <c r="O113" s="92" t="s">
        <v>245</v>
      </c>
      <c r="P113" s="92" t="s">
        <v>283</v>
      </c>
    </row>
    <row r="114" spans="1:16" ht="136.5" customHeight="1">
      <c r="A114" s="124" t="s">
        <v>109</v>
      </c>
      <c r="B114" s="124" t="s">
        <v>162</v>
      </c>
      <c r="C114" s="124" t="s">
        <v>53</v>
      </c>
      <c r="D114" s="125"/>
      <c r="E114" s="126">
        <v>12</v>
      </c>
      <c r="F114" s="126">
        <v>16</v>
      </c>
      <c r="G114" s="125"/>
      <c r="H114" s="126"/>
      <c r="I114" s="134">
        <v>2</v>
      </c>
      <c r="J114" s="124"/>
      <c r="K114" s="124">
        <v>2</v>
      </c>
      <c r="L114" s="124" t="s">
        <v>110</v>
      </c>
      <c r="M114" s="92"/>
      <c r="N114" s="92" t="s">
        <v>114</v>
      </c>
      <c r="O114" s="92" t="s">
        <v>245</v>
      </c>
      <c r="P114" s="92" t="s">
        <v>283</v>
      </c>
    </row>
    <row r="115" spans="1:16" ht="262.5" customHeight="1">
      <c r="A115" s="124" t="s">
        <v>109</v>
      </c>
      <c r="B115" s="124" t="s">
        <v>218</v>
      </c>
      <c r="C115" s="124" t="s">
        <v>54</v>
      </c>
      <c r="D115" s="125"/>
      <c r="E115" s="126">
        <v>12</v>
      </c>
      <c r="F115" s="126">
        <v>16</v>
      </c>
      <c r="G115" s="125"/>
      <c r="H115" s="126"/>
      <c r="I115" s="134">
        <v>2</v>
      </c>
      <c r="J115" s="124"/>
      <c r="K115" s="124">
        <v>2</v>
      </c>
      <c r="L115" s="124" t="s">
        <v>110</v>
      </c>
      <c r="M115" s="92"/>
      <c r="N115" s="92" t="s">
        <v>114</v>
      </c>
      <c r="O115" s="92" t="s">
        <v>247</v>
      </c>
      <c r="P115" s="92" t="s">
        <v>262</v>
      </c>
    </row>
    <row r="116" spans="1:16" ht="193.5" customHeight="1">
      <c r="A116" s="124" t="s">
        <v>109</v>
      </c>
      <c r="B116" s="124" t="s">
        <v>123</v>
      </c>
      <c r="C116" s="124" t="s">
        <v>55</v>
      </c>
      <c r="D116" s="125"/>
      <c r="E116" s="126">
        <v>12</v>
      </c>
      <c r="F116" s="126">
        <v>16</v>
      </c>
      <c r="G116" s="125"/>
      <c r="H116" s="126"/>
      <c r="I116" s="134">
        <v>2</v>
      </c>
      <c r="J116" s="124"/>
      <c r="K116" s="124">
        <v>2</v>
      </c>
      <c r="L116" s="124" t="s">
        <v>110</v>
      </c>
      <c r="M116" s="92"/>
      <c r="N116" s="92" t="s">
        <v>114</v>
      </c>
      <c r="O116" s="92" t="s">
        <v>245</v>
      </c>
      <c r="P116" s="92" t="s">
        <v>262</v>
      </c>
    </row>
    <row r="117" spans="1:16" ht="331.5" customHeight="1">
      <c r="A117" s="124" t="s">
        <v>109</v>
      </c>
      <c r="B117" s="124" t="s">
        <v>223</v>
      </c>
      <c r="C117" s="124" t="s">
        <v>32</v>
      </c>
      <c r="D117" s="125"/>
      <c r="E117" s="126">
        <v>12</v>
      </c>
      <c r="F117" s="126">
        <v>16</v>
      </c>
      <c r="G117" s="125"/>
      <c r="H117" s="126"/>
      <c r="I117" s="134">
        <v>2</v>
      </c>
      <c r="J117" s="124"/>
      <c r="K117" s="124">
        <v>2</v>
      </c>
      <c r="L117" s="124" t="s">
        <v>110</v>
      </c>
      <c r="M117" s="92"/>
      <c r="N117" s="92" t="s">
        <v>114</v>
      </c>
      <c r="O117" s="92" t="s">
        <v>247</v>
      </c>
      <c r="P117" s="92" t="s">
        <v>283</v>
      </c>
    </row>
    <row r="118" spans="1:16" ht="295.5" customHeight="1">
      <c r="A118" s="124" t="s">
        <v>109</v>
      </c>
      <c r="B118" s="124" t="s">
        <v>153</v>
      </c>
      <c r="C118" s="124" t="s">
        <v>18</v>
      </c>
      <c r="D118" s="125"/>
      <c r="E118" s="126">
        <v>12</v>
      </c>
      <c r="F118" s="126">
        <v>16</v>
      </c>
      <c r="G118" s="125"/>
      <c r="H118" s="126"/>
      <c r="I118" s="134">
        <v>2</v>
      </c>
      <c r="J118" s="124"/>
      <c r="K118" s="124">
        <v>2</v>
      </c>
      <c r="L118" s="124" t="s">
        <v>110</v>
      </c>
      <c r="M118" s="92"/>
      <c r="N118" s="92" t="s">
        <v>114</v>
      </c>
      <c r="O118" s="92" t="s">
        <v>247</v>
      </c>
      <c r="P118" s="92" t="s">
        <v>283</v>
      </c>
    </row>
    <row r="119" spans="1:16" ht="151.5" customHeight="1">
      <c r="A119" s="124" t="s">
        <v>109</v>
      </c>
      <c r="B119" s="127" t="s">
        <v>156</v>
      </c>
      <c r="C119" s="127" t="s">
        <v>155</v>
      </c>
      <c r="D119" s="125"/>
      <c r="E119" s="126">
        <v>12</v>
      </c>
      <c r="F119" s="126">
        <v>16</v>
      </c>
      <c r="G119" s="125"/>
      <c r="H119" s="126"/>
      <c r="I119" s="134">
        <v>2</v>
      </c>
      <c r="J119" s="124"/>
      <c r="K119" s="124">
        <v>2</v>
      </c>
      <c r="L119" s="124" t="s">
        <v>110</v>
      </c>
      <c r="M119" s="92"/>
      <c r="N119" s="92" t="s">
        <v>114</v>
      </c>
      <c r="O119" s="92" t="s">
        <v>245</v>
      </c>
      <c r="P119" s="92" t="s">
        <v>283</v>
      </c>
    </row>
    <row r="120" spans="1:16" ht="124.5" customHeight="1">
      <c r="A120" s="124" t="s">
        <v>109</v>
      </c>
      <c r="B120" s="127" t="s">
        <v>154</v>
      </c>
      <c r="C120" s="127" t="s">
        <v>157</v>
      </c>
      <c r="D120" s="125"/>
      <c r="E120" s="126">
        <v>12</v>
      </c>
      <c r="F120" s="126">
        <v>16</v>
      </c>
      <c r="G120" s="125"/>
      <c r="H120" s="126"/>
      <c r="I120" s="134">
        <v>2</v>
      </c>
      <c r="J120" s="124"/>
      <c r="K120" s="124">
        <v>2</v>
      </c>
      <c r="L120" s="124" t="s">
        <v>110</v>
      </c>
      <c r="M120" s="92"/>
      <c r="N120" s="92" t="s">
        <v>114</v>
      </c>
      <c r="O120" s="92" t="s">
        <v>245</v>
      </c>
      <c r="P120" s="92" t="s">
        <v>283</v>
      </c>
    </row>
    <row r="121" spans="1:16" ht="220.5" customHeight="1">
      <c r="A121" s="124" t="s">
        <v>109</v>
      </c>
      <c r="B121" s="124" t="s">
        <v>219</v>
      </c>
      <c r="C121" s="127" t="s">
        <v>122</v>
      </c>
      <c r="D121" s="125"/>
      <c r="E121" s="126">
        <v>12</v>
      </c>
      <c r="F121" s="126">
        <v>16</v>
      </c>
      <c r="G121" s="125"/>
      <c r="H121" s="126"/>
      <c r="I121" s="134">
        <v>2</v>
      </c>
      <c r="J121" s="124"/>
      <c r="K121" s="124">
        <v>2</v>
      </c>
      <c r="L121" s="124" t="s">
        <v>110</v>
      </c>
      <c r="M121" s="92"/>
      <c r="N121" s="92" t="s">
        <v>114</v>
      </c>
      <c r="O121" s="92" t="s">
        <v>247</v>
      </c>
      <c r="P121" s="92" t="s">
        <v>262</v>
      </c>
    </row>
    <row r="122" spans="1:16" ht="307.5" customHeight="1">
      <c r="A122" s="124" t="s">
        <v>109</v>
      </c>
      <c r="B122" s="124" t="s">
        <v>224</v>
      </c>
      <c r="C122" s="124" t="s">
        <v>33</v>
      </c>
      <c r="D122" s="125"/>
      <c r="E122" s="126">
        <v>12</v>
      </c>
      <c r="F122" s="126">
        <v>16</v>
      </c>
      <c r="G122" s="125"/>
      <c r="H122" s="126"/>
      <c r="I122" s="134">
        <v>2</v>
      </c>
      <c r="J122" s="124"/>
      <c r="K122" s="124">
        <v>2</v>
      </c>
      <c r="L122" s="124" t="s">
        <v>110</v>
      </c>
      <c r="M122" s="92"/>
      <c r="N122" s="92" t="s">
        <v>114</v>
      </c>
      <c r="O122" s="92" t="s">
        <v>247</v>
      </c>
      <c r="P122" s="92" t="s">
        <v>283</v>
      </c>
    </row>
    <row r="123" spans="1:16" ht="196.5" customHeight="1">
      <c r="A123" s="124" t="s">
        <v>109</v>
      </c>
      <c r="B123" s="127" t="s">
        <v>166</v>
      </c>
      <c r="C123" s="127" t="s">
        <v>164</v>
      </c>
      <c r="D123" s="125"/>
      <c r="E123" s="126">
        <v>12</v>
      </c>
      <c r="F123" s="126">
        <v>16</v>
      </c>
      <c r="G123" s="125"/>
      <c r="H123" s="126"/>
      <c r="I123" s="134">
        <v>2</v>
      </c>
      <c r="J123" s="124"/>
      <c r="K123" s="124">
        <v>2</v>
      </c>
      <c r="L123" s="124" t="s">
        <v>110</v>
      </c>
      <c r="M123" s="92"/>
      <c r="N123" s="92" t="s">
        <v>114</v>
      </c>
      <c r="O123" s="92" t="s">
        <v>245</v>
      </c>
      <c r="P123" s="92" t="s">
        <v>283</v>
      </c>
    </row>
    <row r="124" spans="1:16" ht="202.5" customHeight="1">
      <c r="A124" s="124" t="s">
        <v>109</v>
      </c>
      <c r="B124" s="127" t="s">
        <v>163</v>
      </c>
      <c r="C124" s="127" t="s">
        <v>167</v>
      </c>
      <c r="D124" s="125"/>
      <c r="E124" s="126">
        <v>12</v>
      </c>
      <c r="F124" s="126">
        <v>16</v>
      </c>
      <c r="G124" s="125"/>
      <c r="H124" s="126"/>
      <c r="I124" s="134">
        <v>2</v>
      </c>
      <c r="J124" s="124"/>
      <c r="K124" s="124">
        <v>2</v>
      </c>
      <c r="L124" s="124" t="s">
        <v>110</v>
      </c>
      <c r="M124" s="92"/>
      <c r="N124" s="92" t="s">
        <v>114</v>
      </c>
      <c r="O124" s="92" t="s">
        <v>245</v>
      </c>
      <c r="P124" s="92" t="s">
        <v>283</v>
      </c>
    </row>
    <row r="125" spans="1:16" ht="151.5" customHeight="1">
      <c r="A125" s="124" t="s">
        <v>109</v>
      </c>
      <c r="B125" s="124" t="s">
        <v>168</v>
      </c>
      <c r="C125" s="124" t="s">
        <v>23</v>
      </c>
      <c r="D125" s="125"/>
      <c r="E125" s="126">
        <v>12</v>
      </c>
      <c r="F125" s="126">
        <v>16</v>
      </c>
      <c r="G125" s="125"/>
      <c r="H125" s="126"/>
      <c r="I125" s="134">
        <v>2</v>
      </c>
      <c r="J125" s="124"/>
      <c r="K125" s="124">
        <v>2</v>
      </c>
      <c r="L125" s="124" t="s">
        <v>110</v>
      </c>
      <c r="M125" s="92"/>
      <c r="N125" s="92" t="s">
        <v>114</v>
      </c>
      <c r="O125" s="92" t="s">
        <v>245</v>
      </c>
      <c r="P125" s="92" t="s">
        <v>283</v>
      </c>
    </row>
    <row r="126" spans="1:16" ht="139.5" customHeight="1">
      <c r="A126" s="124" t="s">
        <v>109</v>
      </c>
      <c r="B126" s="124" t="s">
        <v>169</v>
      </c>
      <c r="C126" s="124" t="s">
        <v>25</v>
      </c>
      <c r="D126" s="125"/>
      <c r="E126" s="126">
        <v>12</v>
      </c>
      <c r="F126" s="126">
        <v>16</v>
      </c>
      <c r="G126" s="125"/>
      <c r="H126" s="126"/>
      <c r="I126" s="134">
        <v>2</v>
      </c>
      <c r="J126" s="124"/>
      <c r="K126" s="124">
        <v>2</v>
      </c>
      <c r="L126" s="124" t="s">
        <v>110</v>
      </c>
      <c r="M126" s="92"/>
      <c r="N126" s="92" t="s">
        <v>114</v>
      </c>
      <c r="O126" s="92" t="s">
        <v>245</v>
      </c>
      <c r="P126" s="92" t="s">
        <v>283</v>
      </c>
    </row>
    <row r="127" spans="1:16" ht="244.5" customHeight="1">
      <c r="A127" s="124" t="s">
        <v>109</v>
      </c>
      <c r="B127" s="114" t="s">
        <v>220</v>
      </c>
      <c r="C127" s="127" t="s">
        <v>124</v>
      </c>
      <c r="D127" s="125"/>
      <c r="E127" s="126">
        <v>12</v>
      </c>
      <c r="F127" s="126">
        <v>16</v>
      </c>
      <c r="G127" s="125"/>
      <c r="H127" s="126"/>
      <c r="I127" s="134">
        <v>2</v>
      </c>
      <c r="J127" s="124"/>
      <c r="K127" s="124">
        <v>2</v>
      </c>
      <c r="L127" s="124" t="s">
        <v>110</v>
      </c>
      <c r="M127" s="92"/>
      <c r="N127" s="92" t="s">
        <v>114</v>
      </c>
      <c r="O127" s="92" t="s">
        <v>247</v>
      </c>
      <c r="P127" s="92" t="s">
        <v>262</v>
      </c>
    </row>
    <row r="128" spans="1:16" ht="238.5" customHeight="1">
      <c r="A128" s="124" t="s">
        <v>109</v>
      </c>
      <c r="B128" s="124" t="s">
        <v>226</v>
      </c>
      <c r="C128" s="124" t="s">
        <v>35</v>
      </c>
      <c r="D128" s="125"/>
      <c r="E128" s="126">
        <v>12</v>
      </c>
      <c r="F128" s="126">
        <v>16</v>
      </c>
      <c r="G128" s="125"/>
      <c r="H128" s="126"/>
      <c r="I128" s="134">
        <v>2</v>
      </c>
      <c r="J128" s="124"/>
      <c r="K128" s="124">
        <v>2</v>
      </c>
      <c r="L128" s="124" t="s">
        <v>110</v>
      </c>
      <c r="M128" s="92"/>
      <c r="N128" s="92" t="s">
        <v>114</v>
      </c>
      <c r="O128" s="92" t="s">
        <v>247</v>
      </c>
      <c r="P128" s="92"/>
    </row>
    <row r="129" spans="1:16" ht="202.5" customHeight="1">
      <c r="A129" s="124" t="s">
        <v>109</v>
      </c>
      <c r="B129" s="124" t="s">
        <v>221</v>
      </c>
      <c r="C129" s="124" t="s">
        <v>57</v>
      </c>
      <c r="D129" s="125"/>
      <c r="E129" s="126">
        <v>12</v>
      </c>
      <c r="F129" s="126">
        <v>16</v>
      </c>
      <c r="G129" s="125"/>
      <c r="H129" s="126"/>
      <c r="I129" s="134">
        <v>2</v>
      </c>
      <c r="J129" s="124"/>
      <c r="K129" s="124">
        <v>2</v>
      </c>
      <c r="L129" s="124" t="s">
        <v>110</v>
      </c>
      <c r="M129" s="92"/>
      <c r="N129" s="92" t="s">
        <v>114</v>
      </c>
      <c r="O129" s="92" t="s">
        <v>248</v>
      </c>
      <c r="P129" s="92" t="s">
        <v>262</v>
      </c>
    </row>
    <row r="130" spans="1:16" ht="331.5" customHeight="1">
      <c r="A130" s="124" t="s">
        <v>109</v>
      </c>
      <c r="B130" s="127" t="s">
        <v>172</v>
      </c>
      <c r="C130" s="127" t="s">
        <v>171</v>
      </c>
      <c r="D130" s="125"/>
      <c r="E130" s="126">
        <v>12</v>
      </c>
      <c r="F130" s="126">
        <v>16</v>
      </c>
      <c r="G130" s="125"/>
      <c r="H130" s="126"/>
      <c r="I130" s="134">
        <v>2</v>
      </c>
      <c r="J130" s="124"/>
      <c r="K130" s="124">
        <v>2</v>
      </c>
      <c r="L130" s="124" t="s">
        <v>110</v>
      </c>
      <c r="M130" s="92"/>
      <c r="N130" s="92" t="s">
        <v>114</v>
      </c>
      <c r="O130" s="92" t="s">
        <v>245</v>
      </c>
      <c r="P130" s="92" t="s">
        <v>283</v>
      </c>
    </row>
    <row r="131" spans="1:16" ht="331.5" customHeight="1">
      <c r="A131" s="124" t="s">
        <v>109</v>
      </c>
      <c r="B131" s="127" t="s">
        <v>170</v>
      </c>
      <c r="C131" s="127" t="s">
        <v>173</v>
      </c>
      <c r="D131" s="125"/>
      <c r="E131" s="126">
        <v>12</v>
      </c>
      <c r="F131" s="126">
        <v>16</v>
      </c>
      <c r="G131" s="125"/>
      <c r="H131" s="126"/>
      <c r="I131" s="134">
        <v>2</v>
      </c>
      <c r="J131" s="124"/>
      <c r="K131" s="124">
        <v>2</v>
      </c>
      <c r="L131" s="124" t="s">
        <v>110</v>
      </c>
      <c r="M131" s="92"/>
      <c r="N131" s="92" t="s">
        <v>114</v>
      </c>
      <c r="O131" s="92" t="s">
        <v>245</v>
      </c>
      <c r="P131" s="92" t="s">
        <v>283</v>
      </c>
    </row>
    <row r="132" spans="1:16" ht="262.5" customHeight="1">
      <c r="A132" s="124" t="s">
        <v>109</v>
      </c>
      <c r="B132" s="124" t="s">
        <v>113</v>
      </c>
      <c r="C132" s="124" t="s">
        <v>59</v>
      </c>
      <c r="D132" s="125"/>
      <c r="E132" s="126">
        <v>12</v>
      </c>
      <c r="F132" s="126">
        <v>16</v>
      </c>
      <c r="G132" s="125"/>
      <c r="H132" s="126"/>
      <c r="I132" s="134">
        <v>2</v>
      </c>
      <c r="J132" s="124"/>
      <c r="K132" s="124">
        <v>2</v>
      </c>
      <c r="L132" s="124" t="s">
        <v>110</v>
      </c>
      <c r="M132" s="92"/>
      <c r="N132" s="92" t="s">
        <v>114</v>
      </c>
      <c r="O132" s="139" t="s">
        <v>247</v>
      </c>
      <c r="P132" s="92" t="s">
        <v>262</v>
      </c>
    </row>
    <row r="133" spans="1:16" ht="298.5" customHeight="1">
      <c r="A133" s="124" t="s">
        <v>109</v>
      </c>
      <c r="B133" s="124" t="s">
        <v>214</v>
      </c>
      <c r="C133" s="124" t="s">
        <v>36</v>
      </c>
      <c r="D133" s="125"/>
      <c r="E133" s="126">
        <v>12</v>
      </c>
      <c r="F133" s="126">
        <v>16</v>
      </c>
      <c r="G133" s="125"/>
      <c r="H133" s="126"/>
      <c r="I133" s="134">
        <v>2</v>
      </c>
      <c r="J133" s="124"/>
      <c r="K133" s="124">
        <v>2</v>
      </c>
      <c r="L133" s="124" t="s">
        <v>110</v>
      </c>
      <c r="M133" s="92"/>
      <c r="N133" s="92" t="s">
        <v>114</v>
      </c>
      <c r="O133" s="92" t="s">
        <v>249</v>
      </c>
      <c r="P133" s="92" t="s">
        <v>283</v>
      </c>
    </row>
    <row r="134" spans="1:16" ht="268.5" customHeight="1">
      <c r="A134" s="124" t="s">
        <v>109</v>
      </c>
      <c r="B134" s="124" t="s">
        <v>233</v>
      </c>
      <c r="C134" s="124" t="s">
        <v>174</v>
      </c>
      <c r="D134" s="125"/>
      <c r="E134" s="126">
        <v>12</v>
      </c>
      <c r="F134" s="126">
        <v>16</v>
      </c>
      <c r="G134" s="125"/>
      <c r="H134" s="126"/>
      <c r="I134" s="134">
        <v>2</v>
      </c>
      <c r="J134" s="124"/>
      <c r="K134" s="124">
        <v>2</v>
      </c>
      <c r="L134" s="124" t="s">
        <v>110</v>
      </c>
      <c r="M134" s="92"/>
      <c r="N134" s="92" t="s">
        <v>114</v>
      </c>
      <c r="O134" s="92" t="s">
        <v>245</v>
      </c>
      <c r="P134" s="92" t="s">
        <v>262</v>
      </c>
    </row>
    <row r="135" spans="1:16" ht="331.5" customHeight="1">
      <c r="A135" s="124" t="s">
        <v>109</v>
      </c>
      <c r="B135" s="124" t="s">
        <v>229</v>
      </c>
      <c r="C135" s="124" t="s">
        <v>37</v>
      </c>
      <c r="D135" s="125"/>
      <c r="E135" s="126">
        <v>12</v>
      </c>
      <c r="F135" s="126">
        <v>16</v>
      </c>
      <c r="G135" s="125"/>
      <c r="H135" s="126"/>
      <c r="I135" s="134">
        <v>2</v>
      </c>
      <c r="J135" s="124"/>
      <c r="K135" s="124">
        <v>2</v>
      </c>
      <c r="L135" s="124" t="s">
        <v>110</v>
      </c>
      <c r="M135" s="92"/>
      <c r="N135" s="92" t="s">
        <v>114</v>
      </c>
      <c r="O135" s="92" t="s">
        <v>250</v>
      </c>
      <c r="P135" s="92" t="s">
        <v>283</v>
      </c>
    </row>
    <row r="136" spans="1:16" ht="271.5" customHeight="1">
      <c r="A136" s="124" t="s">
        <v>109</v>
      </c>
      <c r="B136" s="114" t="s">
        <v>115</v>
      </c>
      <c r="C136" s="124" t="s">
        <v>63</v>
      </c>
      <c r="D136" s="125"/>
      <c r="E136" s="126">
        <v>12</v>
      </c>
      <c r="F136" s="126">
        <v>16</v>
      </c>
      <c r="G136" s="125"/>
      <c r="H136" s="126"/>
      <c r="I136" s="134">
        <v>2</v>
      </c>
      <c r="J136" s="124"/>
      <c r="K136" s="124">
        <v>2</v>
      </c>
      <c r="L136" s="124" t="s">
        <v>110</v>
      </c>
      <c r="M136" s="92"/>
      <c r="N136" s="92" t="s">
        <v>114</v>
      </c>
      <c r="O136" s="92" t="s">
        <v>248</v>
      </c>
      <c r="P136" s="92" t="s">
        <v>262</v>
      </c>
    </row>
    <row r="137" spans="1:16" ht="295.5" customHeight="1">
      <c r="A137" s="124" t="s">
        <v>109</v>
      </c>
      <c r="B137" s="114" t="s">
        <v>228</v>
      </c>
      <c r="C137" s="124" t="s">
        <v>65</v>
      </c>
      <c r="D137" s="125"/>
      <c r="E137" s="126">
        <v>12</v>
      </c>
      <c r="F137" s="126">
        <v>16</v>
      </c>
      <c r="G137" s="125"/>
      <c r="H137" s="126"/>
      <c r="I137" s="134">
        <v>2</v>
      </c>
      <c r="J137" s="124"/>
      <c r="K137" s="124">
        <v>2</v>
      </c>
      <c r="L137" s="124" t="s">
        <v>110</v>
      </c>
      <c r="M137" s="92"/>
      <c r="N137" s="92" t="s">
        <v>114</v>
      </c>
      <c r="O137" s="92" t="s">
        <v>249</v>
      </c>
      <c r="P137" s="92" t="s">
        <v>283</v>
      </c>
    </row>
    <row r="138" spans="1:16" ht="331.5" customHeight="1">
      <c r="A138" s="124" t="s">
        <v>109</v>
      </c>
      <c r="B138" s="114" t="s">
        <v>215</v>
      </c>
      <c r="C138" s="124" t="s">
        <v>47</v>
      </c>
      <c r="D138" s="125"/>
      <c r="E138" s="126">
        <v>12</v>
      </c>
      <c r="F138" s="126">
        <v>16</v>
      </c>
      <c r="G138" s="125"/>
      <c r="H138" s="126"/>
      <c r="I138" s="134">
        <v>2</v>
      </c>
      <c r="J138" s="124"/>
      <c r="K138" s="124">
        <v>2</v>
      </c>
      <c r="L138" s="124" t="s">
        <v>110</v>
      </c>
      <c r="M138" s="92"/>
      <c r="N138" s="92" t="s">
        <v>114</v>
      </c>
      <c r="O138" s="92" t="s">
        <v>203</v>
      </c>
      <c r="P138" s="92" t="s">
        <v>283</v>
      </c>
    </row>
    <row r="139" spans="1:16" ht="256.5" customHeight="1">
      <c r="A139" s="124" t="s">
        <v>109</v>
      </c>
      <c r="B139" s="124" t="s">
        <v>158</v>
      </c>
      <c r="C139" s="124" t="s">
        <v>19</v>
      </c>
      <c r="D139" s="125"/>
      <c r="E139" s="126">
        <v>12</v>
      </c>
      <c r="F139" s="126">
        <v>16</v>
      </c>
      <c r="G139" s="125"/>
      <c r="H139" s="126"/>
      <c r="I139" s="134">
        <v>2</v>
      </c>
      <c r="J139" s="124"/>
      <c r="K139" s="124">
        <v>2</v>
      </c>
      <c r="L139" s="124" t="s">
        <v>110</v>
      </c>
      <c r="M139" s="92"/>
      <c r="N139" s="92" t="s">
        <v>114</v>
      </c>
      <c r="O139" s="92" t="s">
        <v>245</v>
      </c>
      <c r="P139" s="92" t="s">
        <v>283</v>
      </c>
    </row>
    <row r="140" spans="1:16" ht="331.5" customHeight="1">
      <c r="A140" s="124" t="s">
        <v>108</v>
      </c>
      <c r="B140" s="144"/>
      <c r="C140" s="124" t="s">
        <v>258</v>
      </c>
      <c r="D140" s="125"/>
      <c r="E140" s="126">
        <v>6</v>
      </c>
      <c r="F140" s="126">
        <v>8</v>
      </c>
      <c r="G140" s="125"/>
      <c r="H140" s="126"/>
      <c r="I140" s="134">
        <v>1</v>
      </c>
      <c r="J140" s="124"/>
      <c r="K140" s="124">
        <v>2</v>
      </c>
      <c r="L140" s="124" t="s">
        <v>110</v>
      </c>
      <c r="M140" s="92"/>
      <c r="N140" s="92" t="s">
        <v>114</v>
      </c>
      <c r="O140" s="92" t="s">
        <v>250</v>
      </c>
      <c r="P140" s="92"/>
    </row>
    <row r="141" spans="1:16" ht="301.5" customHeight="1">
      <c r="A141" s="124" t="s">
        <v>109</v>
      </c>
      <c r="B141" s="114" t="s">
        <v>230</v>
      </c>
      <c r="C141" s="124" t="s">
        <v>67</v>
      </c>
      <c r="D141" s="125"/>
      <c r="E141" s="126">
        <v>12</v>
      </c>
      <c r="F141" s="126">
        <v>16</v>
      </c>
      <c r="G141" s="125"/>
      <c r="H141" s="126"/>
      <c r="I141" s="134">
        <v>2</v>
      </c>
      <c r="J141" s="124"/>
      <c r="K141" s="124">
        <v>2</v>
      </c>
      <c r="L141" s="124" t="s">
        <v>110</v>
      </c>
      <c r="M141" s="92"/>
      <c r="N141" s="92" t="s">
        <v>114</v>
      </c>
      <c r="O141" s="92" t="s">
        <v>249</v>
      </c>
      <c r="P141" s="92" t="s">
        <v>283</v>
      </c>
    </row>
    <row r="142" spans="1:16" ht="250.5" customHeight="1">
      <c r="A142" s="124" t="s">
        <v>109</v>
      </c>
      <c r="B142" s="114" t="s">
        <v>175</v>
      </c>
      <c r="C142" s="124" t="s">
        <v>43</v>
      </c>
      <c r="D142" s="125"/>
      <c r="E142" s="126">
        <v>12</v>
      </c>
      <c r="F142" s="126">
        <v>16</v>
      </c>
      <c r="G142" s="125"/>
      <c r="H142" s="126"/>
      <c r="I142" s="134">
        <v>2</v>
      </c>
      <c r="J142" s="124"/>
      <c r="K142" s="124">
        <v>2</v>
      </c>
      <c r="L142" s="124" t="s">
        <v>110</v>
      </c>
      <c r="M142" s="92"/>
      <c r="N142" s="92" t="s">
        <v>114</v>
      </c>
      <c r="O142" s="92" t="s">
        <v>245</v>
      </c>
      <c r="P142" s="92" t="s">
        <v>283</v>
      </c>
    </row>
    <row r="143" spans="1:16" ht="169.5" customHeight="1">
      <c r="A143" s="124" t="s">
        <v>109</v>
      </c>
      <c r="B143" s="114" t="s">
        <v>176</v>
      </c>
      <c r="C143" s="124" t="s">
        <v>44</v>
      </c>
      <c r="D143" s="125"/>
      <c r="E143" s="126">
        <v>12</v>
      </c>
      <c r="F143" s="126">
        <v>16</v>
      </c>
      <c r="G143" s="125"/>
      <c r="H143" s="126"/>
      <c r="I143" s="134">
        <v>2</v>
      </c>
      <c r="J143" s="124"/>
      <c r="K143" s="124">
        <v>2</v>
      </c>
      <c r="L143" s="124" t="s">
        <v>110</v>
      </c>
      <c r="M143" s="92"/>
      <c r="N143" s="92" t="s">
        <v>114</v>
      </c>
      <c r="O143" s="92" t="s">
        <v>245</v>
      </c>
      <c r="P143" s="92" t="s">
        <v>283</v>
      </c>
    </row>
    <row r="144" spans="1:16" ht="256.5" customHeight="1">
      <c r="A144" s="124" t="s">
        <v>109</v>
      </c>
      <c r="B144" s="114" t="s">
        <v>121</v>
      </c>
      <c r="C144" s="124" t="s">
        <v>68</v>
      </c>
      <c r="D144" s="125"/>
      <c r="E144" s="126">
        <v>12</v>
      </c>
      <c r="F144" s="126">
        <v>16</v>
      </c>
      <c r="G144" s="125"/>
      <c r="H144" s="126"/>
      <c r="I144" s="134">
        <v>2</v>
      </c>
      <c r="J144" s="124"/>
      <c r="K144" s="124">
        <v>2</v>
      </c>
      <c r="L144" s="124" t="s">
        <v>110</v>
      </c>
      <c r="M144" s="92"/>
      <c r="N144" s="92" t="s">
        <v>114</v>
      </c>
      <c r="O144" s="92" t="s">
        <v>245</v>
      </c>
      <c r="P144" s="92" t="s">
        <v>262</v>
      </c>
    </row>
    <row r="145" spans="1:16" ht="148.5" customHeight="1">
      <c r="A145" s="124" t="s">
        <v>109</v>
      </c>
      <c r="B145" s="114" t="s">
        <v>177</v>
      </c>
      <c r="C145" s="124" t="s">
        <v>70</v>
      </c>
      <c r="D145" s="125"/>
      <c r="E145" s="126">
        <v>12</v>
      </c>
      <c r="F145" s="126">
        <v>16</v>
      </c>
      <c r="G145" s="125"/>
      <c r="H145" s="126"/>
      <c r="I145" s="134">
        <v>2</v>
      </c>
      <c r="J145" s="124"/>
      <c r="K145" s="124">
        <v>2</v>
      </c>
      <c r="L145" s="124" t="s">
        <v>110</v>
      </c>
      <c r="M145" s="92"/>
      <c r="N145" s="92" t="s">
        <v>114</v>
      </c>
      <c r="O145" s="92" t="s">
        <v>245</v>
      </c>
      <c r="P145" s="92" t="s">
        <v>283</v>
      </c>
    </row>
    <row r="146" spans="1:16" ht="295.5" customHeight="1">
      <c r="A146" s="124" t="s">
        <v>109</v>
      </c>
      <c r="B146" s="114" t="s">
        <v>222</v>
      </c>
      <c r="C146" s="124" t="s">
        <v>71</v>
      </c>
      <c r="D146" s="125"/>
      <c r="E146" s="126">
        <v>12</v>
      </c>
      <c r="F146" s="126">
        <v>16</v>
      </c>
      <c r="G146" s="125"/>
      <c r="H146" s="126"/>
      <c r="I146" s="134">
        <v>2</v>
      </c>
      <c r="J146" s="124"/>
      <c r="K146" s="124">
        <v>2</v>
      </c>
      <c r="L146" s="124" t="s">
        <v>110</v>
      </c>
      <c r="M146" s="92"/>
      <c r="N146" s="92" t="s">
        <v>114</v>
      </c>
      <c r="O146" s="92" t="s">
        <v>250</v>
      </c>
      <c r="P146" s="92" t="s">
        <v>262</v>
      </c>
    </row>
    <row r="147" spans="1:16" ht="154.5" customHeight="1">
      <c r="A147" s="124" t="s">
        <v>109</v>
      </c>
      <c r="B147" s="114" t="s">
        <v>178</v>
      </c>
      <c r="C147" s="124" t="s">
        <v>179</v>
      </c>
      <c r="D147" s="125"/>
      <c r="E147" s="126">
        <v>12</v>
      </c>
      <c r="F147" s="126">
        <v>16</v>
      </c>
      <c r="G147" s="125"/>
      <c r="H147" s="126"/>
      <c r="I147" s="134">
        <v>2</v>
      </c>
      <c r="J147" s="124"/>
      <c r="K147" s="124">
        <v>2</v>
      </c>
      <c r="L147" s="124" t="s">
        <v>110</v>
      </c>
      <c r="M147" s="92"/>
      <c r="N147" s="92" t="s">
        <v>114</v>
      </c>
      <c r="O147" s="92" t="s">
        <v>245</v>
      </c>
      <c r="P147" s="92" t="s">
        <v>283</v>
      </c>
    </row>
    <row r="148" spans="1:16" ht="217.5" customHeight="1">
      <c r="A148" s="124" t="s">
        <v>109</v>
      </c>
      <c r="B148" s="114" t="s">
        <v>119</v>
      </c>
      <c r="C148" s="127" t="s">
        <v>40</v>
      </c>
      <c r="D148" s="125"/>
      <c r="E148" s="126">
        <v>12</v>
      </c>
      <c r="F148" s="126">
        <v>16</v>
      </c>
      <c r="G148" s="125"/>
      <c r="H148" s="126"/>
      <c r="I148" s="134">
        <v>2</v>
      </c>
      <c r="J148" s="124"/>
      <c r="K148" s="124">
        <v>2</v>
      </c>
      <c r="L148" s="124" t="s">
        <v>110</v>
      </c>
      <c r="M148" s="92"/>
      <c r="N148" s="92" t="s">
        <v>114</v>
      </c>
      <c r="O148" s="92" t="s">
        <v>251</v>
      </c>
      <c r="P148" s="92" t="s">
        <v>262</v>
      </c>
    </row>
    <row r="149" spans="1:16" ht="247.5" customHeight="1">
      <c r="A149" s="124" t="s">
        <v>109</v>
      </c>
      <c r="B149" s="114" t="s">
        <v>180</v>
      </c>
      <c r="C149" s="124" t="s">
        <v>73</v>
      </c>
      <c r="D149" s="125"/>
      <c r="E149" s="126">
        <v>12</v>
      </c>
      <c r="F149" s="126">
        <v>16</v>
      </c>
      <c r="G149" s="125"/>
      <c r="H149" s="126"/>
      <c r="I149" s="134">
        <v>2</v>
      </c>
      <c r="J149" s="124"/>
      <c r="K149" s="124">
        <v>2</v>
      </c>
      <c r="L149" s="124" t="s">
        <v>110</v>
      </c>
      <c r="M149" s="92"/>
      <c r="N149" s="92" t="s">
        <v>114</v>
      </c>
      <c r="O149" s="92" t="s">
        <v>245</v>
      </c>
      <c r="P149" s="92" t="s">
        <v>283</v>
      </c>
    </row>
    <row r="150" spans="1:16" ht="241.5" customHeight="1">
      <c r="A150" s="124" t="s">
        <v>109</v>
      </c>
      <c r="B150" s="124" t="s">
        <v>117</v>
      </c>
      <c r="C150" s="124" t="s">
        <v>280</v>
      </c>
      <c r="D150" s="125"/>
      <c r="E150" s="126">
        <v>12</v>
      </c>
      <c r="F150" s="126">
        <v>16</v>
      </c>
      <c r="G150" s="125"/>
      <c r="H150" s="126"/>
      <c r="I150" s="134">
        <v>2</v>
      </c>
      <c r="J150" s="124"/>
      <c r="K150" s="124">
        <v>2</v>
      </c>
      <c r="L150" s="124" t="s">
        <v>110</v>
      </c>
      <c r="M150" s="92"/>
      <c r="N150" s="92" t="s">
        <v>114</v>
      </c>
      <c r="O150" s="92" t="s">
        <v>247</v>
      </c>
      <c r="P150" s="92" t="s">
        <v>262</v>
      </c>
    </row>
    <row r="151" spans="1:16" ht="187.5" customHeight="1">
      <c r="A151" s="124" t="s">
        <v>109</v>
      </c>
      <c r="B151" s="136" t="s">
        <v>181</v>
      </c>
      <c r="C151" s="127" t="s">
        <v>182</v>
      </c>
      <c r="D151" s="125"/>
      <c r="E151" s="126">
        <v>12</v>
      </c>
      <c r="F151" s="126">
        <v>16</v>
      </c>
      <c r="G151" s="125"/>
      <c r="H151" s="126"/>
      <c r="I151" s="134">
        <v>2</v>
      </c>
      <c r="J151" s="124"/>
      <c r="K151" s="124">
        <v>2</v>
      </c>
      <c r="L151" s="124" t="s">
        <v>110</v>
      </c>
      <c r="M151" s="92"/>
      <c r="N151" s="92" t="s">
        <v>114</v>
      </c>
      <c r="O151" s="92" t="s">
        <v>245</v>
      </c>
      <c r="P151" s="92" t="s">
        <v>283</v>
      </c>
    </row>
    <row r="152" spans="1:16" ht="187.5" customHeight="1">
      <c r="A152" s="124" t="s">
        <v>109</v>
      </c>
      <c r="B152" s="136" t="s">
        <v>183</v>
      </c>
      <c r="C152" s="127" t="s">
        <v>184</v>
      </c>
      <c r="D152" s="125"/>
      <c r="E152" s="126">
        <v>12</v>
      </c>
      <c r="F152" s="126">
        <v>16</v>
      </c>
      <c r="G152" s="125"/>
      <c r="H152" s="126"/>
      <c r="I152" s="134">
        <v>2</v>
      </c>
      <c r="J152" s="124"/>
      <c r="K152" s="124">
        <v>2</v>
      </c>
      <c r="L152" s="124" t="s">
        <v>110</v>
      </c>
      <c r="M152" s="92"/>
      <c r="N152" s="92" t="s">
        <v>114</v>
      </c>
      <c r="O152" s="92" t="s">
        <v>245</v>
      </c>
      <c r="P152" s="92" t="s">
        <v>283</v>
      </c>
    </row>
    <row r="153" spans="1:16" ht="235.5" customHeight="1">
      <c r="A153" s="124" t="s">
        <v>109</v>
      </c>
      <c r="B153" s="114" t="s">
        <v>131</v>
      </c>
      <c r="C153" s="124" t="s">
        <v>74</v>
      </c>
      <c r="D153" s="125"/>
      <c r="E153" s="126">
        <v>12</v>
      </c>
      <c r="F153" s="126">
        <v>16</v>
      </c>
      <c r="G153" s="125"/>
      <c r="H153" s="126"/>
      <c r="I153" s="134">
        <v>2</v>
      </c>
      <c r="J153" s="124"/>
      <c r="K153" s="124">
        <v>2</v>
      </c>
      <c r="L153" s="124" t="s">
        <v>110</v>
      </c>
      <c r="M153" s="92"/>
      <c r="N153" s="92" t="s">
        <v>114</v>
      </c>
      <c r="O153" s="92" t="s">
        <v>251</v>
      </c>
      <c r="P153" s="92" t="s">
        <v>262</v>
      </c>
    </row>
    <row r="154" spans="1:16" ht="187.5" customHeight="1">
      <c r="A154" s="124" t="s">
        <v>109</v>
      </c>
      <c r="B154" s="114" t="s">
        <v>116</v>
      </c>
      <c r="C154" s="124" t="s">
        <v>76</v>
      </c>
      <c r="D154" s="125"/>
      <c r="E154" s="126">
        <v>12</v>
      </c>
      <c r="F154" s="126">
        <v>16</v>
      </c>
      <c r="G154" s="125"/>
      <c r="H154" s="126"/>
      <c r="I154" s="134">
        <v>2</v>
      </c>
      <c r="J154" s="124"/>
      <c r="K154" s="124">
        <v>2</v>
      </c>
      <c r="L154" s="124" t="s">
        <v>110</v>
      </c>
      <c r="M154" s="92"/>
      <c r="N154" s="92" t="s">
        <v>114</v>
      </c>
      <c r="O154" s="92" t="s">
        <v>245</v>
      </c>
      <c r="P154" s="92" t="s">
        <v>283</v>
      </c>
    </row>
    <row r="155" spans="1:16" ht="154.5" customHeight="1">
      <c r="A155" s="124" t="s">
        <v>109</v>
      </c>
      <c r="B155" s="114" t="s">
        <v>185</v>
      </c>
      <c r="C155" s="124" t="s">
        <v>27</v>
      </c>
      <c r="D155" s="125"/>
      <c r="E155" s="126">
        <v>12</v>
      </c>
      <c r="F155" s="126">
        <v>16</v>
      </c>
      <c r="G155" s="125"/>
      <c r="H155" s="126"/>
      <c r="I155" s="134">
        <v>2</v>
      </c>
      <c r="J155" s="124"/>
      <c r="K155" s="124">
        <v>2</v>
      </c>
      <c r="L155" s="124" t="s">
        <v>110</v>
      </c>
      <c r="M155" s="92"/>
      <c r="N155" s="92" t="s">
        <v>114</v>
      </c>
      <c r="O155" s="92" t="s">
        <v>245</v>
      </c>
      <c r="P155" s="92" t="s">
        <v>283</v>
      </c>
    </row>
    <row r="156" spans="1:16" ht="145.5" customHeight="1">
      <c r="A156" s="124" t="s">
        <v>109</v>
      </c>
      <c r="B156" s="114" t="s">
        <v>188</v>
      </c>
      <c r="C156" s="124" t="s">
        <v>48</v>
      </c>
      <c r="D156" s="125"/>
      <c r="E156" s="126">
        <v>12</v>
      </c>
      <c r="F156" s="126">
        <v>16</v>
      </c>
      <c r="G156" s="125"/>
      <c r="H156" s="126"/>
      <c r="I156" s="134">
        <v>2</v>
      </c>
      <c r="J156" s="124"/>
      <c r="K156" s="124">
        <v>2</v>
      </c>
      <c r="L156" s="124" t="s">
        <v>110</v>
      </c>
      <c r="M156" s="92"/>
      <c r="N156" s="92" t="s">
        <v>114</v>
      </c>
      <c r="O156" s="92" t="s">
        <v>245</v>
      </c>
      <c r="P156" s="92" t="s">
        <v>283</v>
      </c>
    </row>
    <row r="157" spans="1:16" ht="208.5" customHeight="1">
      <c r="A157" s="124" t="s">
        <v>109</v>
      </c>
      <c r="B157" s="114" t="s">
        <v>189</v>
      </c>
      <c r="C157" s="124" t="s">
        <v>50</v>
      </c>
      <c r="D157" s="125"/>
      <c r="E157" s="126">
        <v>12</v>
      </c>
      <c r="F157" s="126">
        <v>16</v>
      </c>
      <c r="G157" s="125"/>
      <c r="H157" s="126"/>
      <c r="I157" s="134">
        <v>2</v>
      </c>
      <c r="J157" s="124"/>
      <c r="K157" s="124">
        <v>2</v>
      </c>
      <c r="L157" s="124" t="s">
        <v>110</v>
      </c>
      <c r="M157" s="92"/>
      <c r="N157" s="92" t="s">
        <v>114</v>
      </c>
      <c r="O157" s="92" t="s">
        <v>245</v>
      </c>
      <c r="P157" s="92" t="s">
        <v>283</v>
      </c>
    </row>
    <row r="158" spans="1:16" ht="220.5" customHeight="1">
      <c r="A158" s="124" t="s">
        <v>109</v>
      </c>
      <c r="B158" s="114" t="s">
        <v>234</v>
      </c>
      <c r="C158" s="127" t="s">
        <v>186</v>
      </c>
      <c r="D158" s="125"/>
      <c r="E158" s="126">
        <v>12</v>
      </c>
      <c r="F158" s="126">
        <v>16</v>
      </c>
      <c r="G158" s="125"/>
      <c r="H158" s="126"/>
      <c r="I158" s="134">
        <v>2</v>
      </c>
      <c r="J158" s="124"/>
      <c r="K158" s="124">
        <v>2</v>
      </c>
      <c r="L158" s="124" t="s">
        <v>110</v>
      </c>
      <c r="M158" s="92"/>
      <c r="N158" s="92" t="s">
        <v>114</v>
      </c>
      <c r="O158" s="92" t="s">
        <v>245</v>
      </c>
      <c r="P158" s="92" t="s">
        <v>283</v>
      </c>
    </row>
    <row r="159" spans="1:16" ht="271.5" customHeight="1">
      <c r="A159" s="124" t="s">
        <v>109</v>
      </c>
      <c r="B159" s="114" t="s">
        <v>231</v>
      </c>
      <c r="C159" s="124" t="s">
        <v>78</v>
      </c>
      <c r="D159" s="125"/>
      <c r="E159" s="126">
        <v>12</v>
      </c>
      <c r="F159" s="126">
        <v>16</v>
      </c>
      <c r="G159" s="125"/>
      <c r="H159" s="126"/>
      <c r="I159" s="134">
        <v>2</v>
      </c>
      <c r="J159" s="124"/>
      <c r="K159" s="124">
        <v>2</v>
      </c>
      <c r="L159" s="124" t="s">
        <v>110</v>
      </c>
      <c r="M159" s="92"/>
      <c r="N159" s="92" t="s">
        <v>114</v>
      </c>
      <c r="O159" s="92" t="s">
        <v>249</v>
      </c>
      <c r="P159" s="92" t="s">
        <v>283</v>
      </c>
    </row>
    <row r="160" spans="1:16" ht="268.5" customHeight="1">
      <c r="A160" s="124" t="s">
        <v>109</v>
      </c>
      <c r="B160" s="124" t="s">
        <v>159</v>
      </c>
      <c r="C160" s="124" t="s">
        <v>20</v>
      </c>
      <c r="D160" s="125"/>
      <c r="E160" s="126">
        <v>12</v>
      </c>
      <c r="F160" s="126">
        <v>16</v>
      </c>
      <c r="G160" s="125"/>
      <c r="H160" s="126"/>
      <c r="I160" s="134">
        <v>2</v>
      </c>
      <c r="J160" s="124"/>
      <c r="K160" s="124">
        <v>2</v>
      </c>
      <c r="L160" s="124" t="s">
        <v>110</v>
      </c>
      <c r="M160" s="92"/>
      <c r="N160" s="92" t="s">
        <v>114</v>
      </c>
      <c r="O160" s="92" t="s">
        <v>245</v>
      </c>
      <c r="P160" s="92" t="s">
        <v>283</v>
      </c>
    </row>
    <row r="161" spans="1:16" ht="160.5" customHeight="1">
      <c r="A161" s="124" t="s">
        <v>109</v>
      </c>
      <c r="B161" s="114" t="s">
        <v>190</v>
      </c>
      <c r="C161" s="124" t="s">
        <v>29</v>
      </c>
      <c r="D161" s="125"/>
      <c r="E161" s="126">
        <v>12</v>
      </c>
      <c r="F161" s="126">
        <v>16</v>
      </c>
      <c r="G161" s="125"/>
      <c r="H161" s="126"/>
      <c r="I161" s="134">
        <v>2</v>
      </c>
      <c r="J161" s="124"/>
      <c r="K161" s="124">
        <v>2</v>
      </c>
      <c r="L161" s="124" t="s">
        <v>110</v>
      </c>
      <c r="M161" s="92"/>
      <c r="N161" s="92" t="s">
        <v>114</v>
      </c>
      <c r="O161" s="92" t="s">
        <v>245</v>
      </c>
      <c r="P161" s="92" t="s">
        <v>283</v>
      </c>
    </row>
    <row r="162" spans="1:16" ht="241.5" customHeight="1">
      <c r="A162" s="124" t="s">
        <v>109</v>
      </c>
      <c r="B162" s="114" t="s">
        <v>133</v>
      </c>
      <c r="C162" s="124" t="s">
        <v>30</v>
      </c>
      <c r="D162" s="125"/>
      <c r="E162" s="126">
        <v>12</v>
      </c>
      <c r="F162" s="126">
        <v>16</v>
      </c>
      <c r="G162" s="125"/>
      <c r="H162" s="126"/>
      <c r="I162" s="134">
        <v>2</v>
      </c>
      <c r="J162" s="124"/>
      <c r="K162" s="124">
        <v>2</v>
      </c>
      <c r="L162" s="124" t="s">
        <v>110</v>
      </c>
      <c r="M162" s="92"/>
      <c r="N162" s="92" t="s">
        <v>114</v>
      </c>
      <c r="O162" s="92" t="s">
        <v>252</v>
      </c>
      <c r="P162" s="92" t="s">
        <v>283</v>
      </c>
    </row>
    <row r="163" spans="1:16" ht="229.5" customHeight="1">
      <c r="A163" s="124" t="s">
        <v>109</v>
      </c>
      <c r="B163" s="114" t="s">
        <v>213</v>
      </c>
      <c r="C163" s="124" t="s">
        <v>31</v>
      </c>
      <c r="D163" s="125"/>
      <c r="E163" s="126">
        <v>12</v>
      </c>
      <c r="F163" s="126">
        <v>16</v>
      </c>
      <c r="G163" s="125"/>
      <c r="H163" s="126"/>
      <c r="I163" s="134">
        <v>2</v>
      </c>
      <c r="J163" s="124"/>
      <c r="K163" s="124">
        <v>2</v>
      </c>
      <c r="L163" s="124" t="s">
        <v>110</v>
      </c>
      <c r="M163" s="92"/>
      <c r="N163" s="92" t="s">
        <v>114</v>
      </c>
      <c r="O163" s="92" t="s">
        <v>248</v>
      </c>
      <c r="P163" s="92" t="s">
        <v>262</v>
      </c>
    </row>
    <row r="164" spans="1:16" ht="142.5" customHeight="1">
      <c r="A164" s="124" t="s">
        <v>109</v>
      </c>
      <c r="B164" s="114" t="s">
        <v>191</v>
      </c>
      <c r="C164" s="124" t="s">
        <v>80</v>
      </c>
      <c r="D164" s="125"/>
      <c r="E164" s="126">
        <v>12</v>
      </c>
      <c r="F164" s="126">
        <v>16</v>
      </c>
      <c r="G164" s="125"/>
      <c r="H164" s="126"/>
      <c r="I164" s="134">
        <v>2</v>
      </c>
      <c r="J164" s="124"/>
      <c r="K164" s="124">
        <v>2</v>
      </c>
      <c r="L164" s="124" t="s">
        <v>110</v>
      </c>
      <c r="M164" s="92"/>
      <c r="N164" s="92" t="s">
        <v>114</v>
      </c>
      <c r="O164" s="92" t="s">
        <v>245</v>
      </c>
      <c r="P164" s="92" t="s">
        <v>283</v>
      </c>
    </row>
    <row r="165" spans="1:16" ht="157.5" customHeight="1">
      <c r="A165" s="124" t="s">
        <v>109</v>
      </c>
      <c r="B165" s="124" t="s">
        <v>160</v>
      </c>
      <c r="C165" s="124" t="s">
        <v>22</v>
      </c>
      <c r="D165" s="125"/>
      <c r="E165" s="126">
        <v>12</v>
      </c>
      <c r="F165" s="126">
        <v>16</v>
      </c>
      <c r="G165" s="125"/>
      <c r="H165" s="126"/>
      <c r="I165" s="134">
        <v>2</v>
      </c>
      <c r="J165" s="124"/>
      <c r="K165" s="124">
        <v>2</v>
      </c>
      <c r="L165" s="124" t="s">
        <v>110</v>
      </c>
      <c r="M165" s="92"/>
      <c r="N165" s="92" t="s">
        <v>114</v>
      </c>
      <c r="O165" s="92" t="s">
        <v>245</v>
      </c>
      <c r="P165" s="92" t="s">
        <v>283</v>
      </c>
    </row>
    <row r="166" spans="1:16" ht="169.5" customHeight="1">
      <c r="A166" s="124" t="s">
        <v>109</v>
      </c>
      <c r="B166" s="114" t="s">
        <v>192</v>
      </c>
      <c r="C166" s="124" t="s">
        <v>296</v>
      </c>
      <c r="D166" s="125"/>
      <c r="E166" s="126">
        <v>12</v>
      </c>
      <c r="F166" s="126">
        <v>16</v>
      </c>
      <c r="G166" s="125"/>
      <c r="H166" s="126"/>
      <c r="I166" s="134">
        <v>2</v>
      </c>
      <c r="J166" s="124"/>
      <c r="K166" s="124">
        <v>2</v>
      </c>
      <c r="L166" s="124" t="s">
        <v>110</v>
      </c>
      <c r="M166" s="92"/>
      <c r="N166" s="92" t="s">
        <v>114</v>
      </c>
      <c r="O166" s="92" t="s">
        <v>245</v>
      </c>
      <c r="P166" s="92" t="s">
        <v>283</v>
      </c>
    </row>
    <row r="167" spans="1:16" ht="193.5" customHeight="1">
      <c r="A167" s="124" t="s">
        <v>109</v>
      </c>
      <c r="B167" s="114" t="s">
        <v>130</v>
      </c>
      <c r="C167" s="124" t="s">
        <v>45</v>
      </c>
      <c r="D167" s="125"/>
      <c r="E167" s="126">
        <v>12</v>
      </c>
      <c r="F167" s="126">
        <v>16</v>
      </c>
      <c r="G167" s="125"/>
      <c r="H167" s="126"/>
      <c r="I167" s="134">
        <v>2</v>
      </c>
      <c r="J167" s="124"/>
      <c r="K167" s="124">
        <v>2</v>
      </c>
      <c r="L167" s="124" t="s">
        <v>110</v>
      </c>
      <c r="M167" s="92"/>
      <c r="N167" s="92" t="s">
        <v>114</v>
      </c>
      <c r="O167" s="92" t="s">
        <v>245</v>
      </c>
      <c r="P167" s="92" t="s">
        <v>283</v>
      </c>
    </row>
    <row r="168" spans="1:16" ht="310.5" customHeight="1">
      <c r="A168" s="124" t="s">
        <v>109</v>
      </c>
      <c r="B168" s="114" t="s">
        <v>227</v>
      </c>
      <c r="C168" s="124" t="s">
        <v>81</v>
      </c>
      <c r="D168" s="125"/>
      <c r="E168" s="126">
        <v>12</v>
      </c>
      <c r="F168" s="126">
        <v>16</v>
      </c>
      <c r="G168" s="125"/>
      <c r="H168" s="126"/>
      <c r="I168" s="134">
        <v>2</v>
      </c>
      <c r="J168" s="124"/>
      <c r="K168" s="124">
        <v>2</v>
      </c>
      <c r="L168" s="124" t="s">
        <v>110</v>
      </c>
      <c r="M168" s="92"/>
      <c r="N168" s="92" t="s">
        <v>114</v>
      </c>
      <c r="O168" s="92" t="s">
        <v>249</v>
      </c>
      <c r="P168" s="92" t="s">
        <v>283</v>
      </c>
    </row>
    <row r="169" spans="1:16" ht="304.5" customHeight="1">
      <c r="A169" s="124" t="s">
        <v>109</v>
      </c>
      <c r="B169" s="114" t="s">
        <v>225</v>
      </c>
      <c r="C169" s="124" t="s">
        <v>39</v>
      </c>
      <c r="D169" s="125"/>
      <c r="E169" s="126">
        <v>12</v>
      </c>
      <c r="F169" s="126">
        <v>16</v>
      </c>
      <c r="G169" s="125"/>
      <c r="H169" s="126"/>
      <c r="I169" s="134">
        <v>2</v>
      </c>
      <c r="J169" s="124"/>
      <c r="K169" s="124">
        <v>2</v>
      </c>
      <c r="L169" s="124" t="s">
        <v>110</v>
      </c>
      <c r="M169" s="92"/>
      <c r="N169" s="92" t="s">
        <v>114</v>
      </c>
      <c r="O169" s="92" t="s">
        <v>249</v>
      </c>
      <c r="P169" s="92" t="s">
        <v>283</v>
      </c>
    </row>
    <row r="170" spans="1:16" ht="295.5" customHeight="1">
      <c r="A170" s="124" t="s">
        <v>109</v>
      </c>
      <c r="B170" s="114" t="s">
        <v>232</v>
      </c>
      <c r="C170" s="124" t="s">
        <v>82</v>
      </c>
      <c r="D170" s="125"/>
      <c r="E170" s="126">
        <v>12</v>
      </c>
      <c r="F170" s="126">
        <v>16</v>
      </c>
      <c r="G170" s="125"/>
      <c r="H170" s="126"/>
      <c r="I170" s="134">
        <v>2</v>
      </c>
      <c r="J170" s="124"/>
      <c r="K170" s="124">
        <v>2</v>
      </c>
      <c r="L170" s="124" t="s">
        <v>110</v>
      </c>
      <c r="M170" s="92"/>
      <c r="N170" s="92" t="s">
        <v>114</v>
      </c>
      <c r="O170" s="92" t="s">
        <v>249</v>
      </c>
      <c r="P170" s="92" t="s">
        <v>283</v>
      </c>
    </row>
    <row r="171" spans="1:16" ht="310.5" customHeight="1">
      <c r="A171" s="124" t="s">
        <v>109</v>
      </c>
      <c r="B171" s="114" t="s">
        <v>128</v>
      </c>
      <c r="C171" s="124" t="s">
        <v>84</v>
      </c>
      <c r="D171" s="125"/>
      <c r="E171" s="126">
        <v>12</v>
      </c>
      <c r="F171" s="126">
        <v>16</v>
      </c>
      <c r="G171" s="125"/>
      <c r="H171" s="126"/>
      <c r="I171" s="134">
        <v>2</v>
      </c>
      <c r="J171" s="124"/>
      <c r="K171" s="124">
        <v>2</v>
      </c>
      <c r="L171" s="124" t="s">
        <v>110</v>
      </c>
      <c r="M171" s="92"/>
      <c r="N171" s="92" t="s">
        <v>114</v>
      </c>
      <c r="O171" s="92" t="s">
        <v>250</v>
      </c>
      <c r="P171" s="92" t="s">
        <v>262</v>
      </c>
    </row>
    <row r="172" spans="1:16" ht="292.5" customHeight="1">
      <c r="A172" s="124" t="s">
        <v>109</v>
      </c>
      <c r="B172" s="114" t="s">
        <v>216</v>
      </c>
      <c r="C172" s="124" t="s">
        <v>51</v>
      </c>
      <c r="D172" s="125"/>
      <c r="E172" s="126">
        <v>12</v>
      </c>
      <c r="F172" s="126">
        <v>16</v>
      </c>
      <c r="G172" s="125"/>
      <c r="H172" s="126"/>
      <c r="I172" s="134">
        <v>2</v>
      </c>
      <c r="J172" s="124"/>
      <c r="K172" s="124">
        <v>2</v>
      </c>
      <c r="L172" s="124" t="s">
        <v>110</v>
      </c>
      <c r="M172" s="92"/>
      <c r="N172" s="92" t="s">
        <v>114</v>
      </c>
      <c r="O172" s="92" t="s">
        <v>250</v>
      </c>
      <c r="P172" s="92" t="s">
        <v>283</v>
      </c>
    </row>
    <row r="173" spans="1:16" ht="331.5" customHeight="1">
      <c r="A173" s="124" t="s">
        <v>109</v>
      </c>
      <c r="B173" s="114" t="s">
        <v>217</v>
      </c>
      <c r="C173" s="124" t="s">
        <v>52</v>
      </c>
      <c r="D173" s="125"/>
      <c r="E173" s="126">
        <v>12</v>
      </c>
      <c r="F173" s="126">
        <v>16</v>
      </c>
      <c r="G173" s="125"/>
      <c r="H173" s="126"/>
      <c r="I173" s="134">
        <v>2</v>
      </c>
      <c r="J173" s="124"/>
      <c r="K173" s="124">
        <v>2</v>
      </c>
      <c r="L173" s="124" t="s">
        <v>110</v>
      </c>
      <c r="M173" s="92"/>
      <c r="N173" s="92" t="s">
        <v>114</v>
      </c>
      <c r="O173" s="92" t="s">
        <v>250</v>
      </c>
      <c r="P173" s="92" t="s">
        <v>283</v>
      </c>
    </row>
    <row r="174" spans="1:16" ht="97.5" customHeight="1">
      <c r="A174" s="128" t="s">
        <v>107</v>
      </c>
      <c r="B174" s="128" t="s">
        <v>151</v>
      </c>
      <c r="C174" s="87" t="s">
        <v>152</v>
      </c>
      <c r="D174" s="90">
        <f>SUM(E174:H174)</f>
        <v>64</v>
      </c>
      <c r="E174" s="129">
        <f>E175+E176</f>
        <v>0</v>
      </c>
      <c r="F174" s="129">
        <f t="shared" ref="F174:H174" si="3">F175+F176</f>
        <v>64</v>
      </c>
      <c r="G174" s="129">
        <f t="shared" si="3"/>
        <v>0</v>
      </c>
      <c r="H174" s="129">
        <f t="shared" si="3"/>
        <v>0</v>
      </c>
      <c r="I174" s="130"/>
      <c r="J174" s="130">
        <v>3</v>
      </c>
      <c r="K174" s="128">
        <v>4</v>
      </c>
      <c r="L174" s="128" t="s">
        <v>110</v>
      </c>
      <c r="M174" s="91" t="s">
        <v>110</v>
      </c>
      <c r="N174" s="91" t="s">
        <v>286</v>
      </c>
      <c r="O174" s="91"/>
      <c r="P174" s="91"/>
    </row>
    <row r="175" spans="1:16" ht="106.5" customHeight="1">
      <c r="A175" s="124" t="s">
        <v>108</v>
      </c>
      <c r="B175" s="124" t="s">
        <v>193</v>
      </c>
      <c r="C175" s="124" t="s">
        <v>89</v>
      </c>
      <c r="D175" s="125"/>
      <c r="E175" s="126">
        <v>0</v>
      </c>
      <c r="F175" s="126">
        <v>32</v>
      </c>
      <c r="G175" s="125"/>
      <c r="H175" s="126"/>
      <c r="I175" s="134">
        <v>1</v>
      </c>
      <c r="J175" s="124"/>
      <c r="K175" s="124">
        <v>2</v>
      </c>
      <c r="L175" s="124" t="s">
        <v>110</v>
      </c>
      <c r="M175" s="92"/>
      <c r="N175" s="92" t="s">
        <v>114</v>
      </c>
      <c r="O175" s="92" t="s">
        <v>246</v>
      </c>
      <c r="P175" s="92"/>
    </row>
    <row r="176" spans="1:16" ht="124.5" customHeight="1">
      <c r="A176" s="124" t="s">
        <v>108</v>
      </c>
      <c r="B176" s="124" t="s">
        <v>194</v>
      </c>
      <c r="C176" s="124" t="s">
        <v>90</v>
      </c>
      <c r="D176" s="125"/>
      <c r="E176" s="126">
        <v>0</v>
      </c>
      <c r="F176" s="126">
        <v>32</v>
      </c>
      <c r="G176" s="125"/>
      <c r="H176" s="126"/>
      <c r="I176" s="134">
        <v>1</v>
      </c>
      <c r="J176" s="124"/>
      <c r="K176" s="124">
        <v>2</v>
      </c>
      <c r="L176" s="124" t="s">
        <v>110</v>
      </c>
      <c r="M176" s="92"/>
      <c r="N176" s="92" t="s">
        <v>114</v>
      </c>
      <c r="O176" s="92" t="s">
        <v>246</v>
      </c>
      <c r="P176" s="92"/>
    </row>
    <row r="177" spans="1:16" s="99" customFormat="1" ht="139.5" customHeight="1">
      <c r="A177" s="87" t="s">
        <v>107</v>
      </c>
      <c r="B177" s="87" t="s">
        <v>143</v>
      </c>
      <c r="C177" s="87" t="s">
        <v>144</v>
      </c>
      <c r="D177" s="90">
        <f>SUM(E177:G177)</f>
        <v>3</v>
      </c>
      <c r="E177" s="90">
        <f>E178</f>
        <v>0</v>
      </c>
      <c r="F177" s="90">
        <f t="shared" ref="F177:H177" si="4">F178</f>
        <v>3</v>
      </c>
      <c r="G177" s="90">
        <f t="shared" si="4"/>
        <v>0</v>
      </c>
      <c r="H177" s="90">
        <f t="shared" si="4"/>
        <v>150</v>
      </c>
      <c r="I177" s="87"/>
      <c r="J177" s="87">
        <v>6</v>
      </c>
      <c r="K177" s="87">
        <v>4</v>
      </c>
      <c r="L177" s="87" t="s">
        <v>110</v>
      </c>
      <c r="M177" s="91" t="s">
        <v>110</v>
      </c>
      <c r="N177" s="91" t="s">
        <v>286</v>
      </c>
      <c r="O177" s="91"/>
      <c r="P177" s="91"/>
    </row>
    <row r="178" spans="1:16" ht="133.5" customHeight="1" thickBot="1">
      <c r="A178" s="140" t="s">
        <v>108</v>
      </c>
      <c r="B178" s="140" t="s">
        <v>150</v>
      </c>
      <c r="C178" s="140" t="s">
        <v>86</v>
      </c>
      <c r="D178" s="141"/>
      <c r="E178" s="142">
        <v>0</v>
      </c>
      <c r="F178" s="141">
        <v>3</v>
      </c>
      <c r="G178" s="141"/>
      <c r="H178" s="141">
        <v>150</v>
      </c>
      <c r="I178" s="134">
        <v>1</v>
      </c>
      <c r="J178" s="140"/>
      <c r="K178" s="140">
        <v>4</v>
      </c>
      <c r="L178" s="140" t="s">
        <v>110</v>
      </c>
      <c r="M178" s="143"/>
      <c r="N178" s="143" t="s">
        <v>114</v>
      </c>
      <c r="O178" s="143" t="s">
        <v>245</v>
      </c>
      <c r="P178" s="143"/>
    </row>
    <row r="179" spans="1:16" ht="409.5" customHeight="1" thickBot="1">
      <c r="A179" s="185" t="s">
        <v>311</v>
      </c>
      <c r="B179" s="186"/>
      <c r="C179" s="186"/>
      <c r="D179" s="186"/>
      <c r="E179" s="186"/>
      <c r="F179" s="186"/>
      <c r="G179" s="186"/>
      <c r="H179" s="186"/>
      <c r="I179" s="186"/>
      <c r="J179" s="186"/>
      <c r="K179" s="186"/>
      <c r="L179" s="186"/>
      <c r="M179" s="186"/>
      <c r="N179" s="186"/>
      <c r="O179" s="186"/>
      <c r="P179" s="187"/>
    </row>
    <row r="180" spans="1:16" ht="409.5" customHeight="1">
      <c r="A180" s="188" t="s">
        <v>310</v>
      </c>
      <c r="B180" s="189"/>
      <c r="C180" s="189"/>
      <c r="D180" s="189"/>
      <c r="E180" s="189"/>
      <c r="F180" s="189"/>
      <c r="G180" s="189"/>
      <c r="H180" s="189"/>
      <c r="I180" s="189"/>
      <c r="J180" s="189"/>
      <c r="K180" s="189"/>
      <c r="L180" s="189"/>
      <c r="M180" s="189"/>
      <c r="N180" s="189"/>
      <c r="O180" s="189"/>
      <c r="P180" s="190"/>
    </row>
    <row r="181" spans="1:16" ht="331.5" customHeight="1">
      <c r="A181" s="188" t="s">
        <v>319</v>
      </c>
      <c r="B181" s="189"/>
      <c r="C181" s="189"/>
      <c r="D181" s="189"/>
      <c r="E181" s="189"/>
      <c r="F181" s="189"/>
      <c r="G181" s="189"/>
      <c r="H181" s="189"/>
      <c r="I181" s="189"/>
      <c r="J181" s="189"/>
      <c r="K181" s="189"/>
      <c r="L181" s="189"/>
      <c r="M181" s="189"/>
      <c r="N181" s="189"/>
      <c r="O181" s="189"/>
      <c r="P181" s="190"/>
    </row>
  </sheetData>
  <mergeCells count="3">
    <mergeCell ref="A179:P179"/>
    <mergeCell ref="A181:P181"/>
    <mergeCell ref="A180:P18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M113"/>
  <sheetViews>
    <sheetView tabSelected="1" topLeftCell="C1" zoomScale="71" zoomScaleNormal="71" workbookViewId="0">
      <selection activeCell="E19" sqref="E19"/>
    </sheetView>
  </sheetViews>
  <sheetFormatPr baseColWidth="10" defaultColWidth="11.44140625" defaultRowHeight="14.4"/>
  <cols>
    <col min="1" max="1" width="44" style="43" customWidth="1"/>
    <col min="2" max="2" width="48" style="43" customWidth="1"/>
    <col min="3" max="3" width="81.44140625" style="43" customWidth="1"/>
    <col min="4" max="4" width="29" style="43" customWidth="1"/>
    <col min="5" max="5" width="20.44140625" style="43" customWidth="1"/>
    <col min="6" max="6" width="25.6640625" style="43" customWidth="1"/>
    <col min="7" max="7" width="23.44140625" style="43" customWidth="1"/>
    <col min="8" max="8" width="18.6640625" style="43" customWidth="1"/>
    <col min="9" max="9" width="19.6640625" style="17" customWidth="1"/>
    <col min="10" max="10" width="29.6640625" style="43" customWidth="1"/>
    <col min="11" max="11" width="22.77734375" style="43" customWidth="1"/>
    <col min="12" max="12" width="28" style="43" customWidth="1"/>
    <col min="13" max="13" width="26.77734375" style="43" customWidth="1"/>
    <col min="14" max="14" width="28.44140625" style="43" customWidth="1"/>
    <col min="15" max="15" width="30.33203125" style="43" customWidth="1"/>
    <col min="16" max="16" width="42.77734375" style="43" customWidth="1"/>
    <col min="17" max="17" width="41.6640625" style="43" customWidth="1"/>
    <col min="18" max="18" width="26.33203125" style="17" customWidth="1"/>
    <col min="19" max="16384" width="11.44140625" style="43"/>
  </cols>
  <sheetData>
    <row r="1" spans="1:689" ht="28.8">
      <c r="A1" s="2" t="s">
        <v>96</v>
      </c>
      <c r="B1" s="2" t="s">
        <v>97</v>
      </c>
      <c r="C1" s="2" t="s">
        <v>98</v>
      </c>
      <c r="D1" s="3" t="s">
        <v>4</v>
      </c>
      <c r="E1" s="4" t="s">
        <v>3</v>
      </c>
      <c r="F1" s="4" t="s">
        <v>2</v>
      </c>
      <c r="G1" s="4" t="s">
        <v>0</v>
      </c>
      <c r="H1" s="4" t="s">
        <v>1</v>
      </c>
      <c r="I1" s="4" t="s">
        <v>238</v>
      </c>
      <c r="J1" s="5" t="s">
        <v>99</v>
      </c>
      <c r="K1" s="2" t="s">
        <v>100</v>
      </c>
      <c r="L1" s="6" t="s">
        <v>101</v>
      </c>
      <c r="M1" s="2" t="s">
        <v>199</v>
      </c>
      <c r="N1" s="7" t="s">
        <v>200</v>
      </c>
      <c r="O1" s="7" t="s">
        <v>104</v>
      </c>
      <c r="P1" s="8" t="s">
        <v>105</v>
      </c>
      <c r="Q1" s="8" t="s">
        <v>106</v>
      </c>
      <c r="R1" s="8" t="s">
        <v>237</v>
      </c>
    </row>
    <row r="2" spans="1:689" s="17" customFormat="1" ht="36.75" customHeight="1">
      <c r="A2" s="121" t="str">
        <f ca="1">RIGHT(CELL("filename",A$1),LEN(CELL("filename",A$1))-SEARCH("]",CELL("filename",A$1),1))</f>
        <v>M2 Info S3 Ingénierie (FISA)</v>
      </c>
      <c r="B2" s="49"/>
      <c r="C2" s="49" t="s">
        <v>236</v>
      </c>
      <c r="D2" s="49" t="s">
        <v>297</v>
      </c>
      <c r="E2" s="97">
        <f>SUM(F2:H2)</f>
        <v>255</v>
      </c>
      <c r="F2" s="48">
        <f>F3+F7+F51+F112</f>
        <v>108</v>
      </c>
      <c r="G2" s="48">
        <f>G3+G7+G51+G112</f>
        <v>147</v>
      </c>
      <c r="H2" s="48">
        <f>H3+H7+H51+H112</f>
        <v>0</v>
      </c>
      <c r="I2" s="48">
        <f>I3+I7+I51+I112</f>
        <v>0</v>
      </c>
      <c r="J2" s="48"/>
      <c r="K2" s="97">
        <f>K3+K7+K51+K112</f>
        <v>30</v>
      </c>
      <c r="L2" s="49"/>
      <c r="M2" s="49"/>
      <c r="N2" s="59"/>
      <c r="O2" s="59"/>
      <c r="P2" s="59"/>
      <c r="Q2" s="59"/>
      <c r="R2" s="59"/>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c r="ON2" s="44"/>
      <c r="OO2" s="44"/>
      <c r="OP2" s="44"/>
      <c r="OQ2" s="44"/>
      <c r="OR2" s="44"/>
      <c r="OS2" s="44"/>
      <c r="OT2" s="44"/>
      <c r="OU2" s="44"/>
      <c r="OV2" s="44"/>
      <c r="OW2" s="44"/>
      <c r="OX2" s="44"/>
      <c r="OY2" s="44"/>
      <c r="OZ2" s="44"/>
      <c r="PA2" s="44"/>
      <c r="PB2" s="44"/>
      <c r="PC2" s="44"/>
      <c r="PD2" s="44"/>
      <c r="PE2" s="44"/>
      <c r="PF2" s="44"/>
      <c r="PG2" s="44"/>
      <c r="PH2" s="44"/>
      <c r="PI2" s="44"/>
      <c r="PJ2" s="44"/>
      <c r="PK2" s="44"/>
      <c r="PL2" s="44"/>
      <c r="PM2" s="44"/>
      <c r="PN2" s="44"/>
      <c r="PO2" s="44"/>
      <c r="PP2" s="44"/>
      <c r="PQ2" s="44"/>
      <c r="PR2" s="44"/>
      <c r="PS2" s="44"/>
      <c r="PT2" s="44"/>
      <c r="PU2" s="44"/>
      <c r="PV2" s="44"/>
      <c r="PW2" s="44"/>
      <c r="PX2" s="44"/>
      <c r="PY2" s="44"/>
      <c r="PZ2" s="44"/>
      <c r="QA2" s="44"/>
      <c r="QB2" s="44"/>
      <c r="QC2" s="44"/>
      <c r="QD2" s="44"/>
      <c r="QE2" s="44"/>
      <c r="QF2" s="44"/>
      <c r="QG2" s="44"/>
      <c r="QH2" s="44"/>
      <c r="QI2" s="44"/>
      <c r="QJ2" s="44"/>
      <c r="QK2" s="44"/>
      <c r="QL2" s="44"/>
      <c r="QM2" s="44"/>
      <c r="QN2" s="44"/>
      <c r="QO2" s="44"/>
      <c r="QP2" s="44"/>
      <c r="QQ2" s="44"/>
      <c r="QR2" s="44"/>
      <c r="QS2" s="44"/>
      <c r="QT2" s="44"/>
      <c r="QU2" s="44"/>
      <c r="QV2" s="44"/>
      <c r="QW2" s="44"/>
      <c r="QX2" s="44"/>
      <c r="QY2" s="44"/>
      <c r="QZ2" s="44"/>
      <c r="RA2" s="44"/>
      <c r="RB2" s="44"/>
      <c r="RC2" s="44"/>
      <c r="RD2" s="44"/>
      <c r="RE2" s="44"/>
      <c r="RF2" s="44"/>
      <c r="RG2" s="44"/>
      <c r="RH2" s="44"/>
      <c r="RI2" s="44"/>
      <c r="RJ2" s="44"/>
      <c r="RK2" s="44"/>
      <c r="RL2" s="44"/>
      <c r="RM2" s="44"/>
      <c r="RN2" s="44"/>
      <c r="RO2" s="44"/>
      <c r="RP2" s="44"/>
      <c r="RQ2" s="44"/>
      <c r="RR2" s="44"/>
      <c r="RS2" s="44"/>
      <c r="RT2" s="44"/>
      <c r="RU2" s="44"/>
      <c r="RV2" s="44"/>
      <c r="RW2" s="44"/>
      <c r="RX2" s="44"/>
      <c r="RY2" s="44"/>
      <c r="RZ2" s="44"/>
      <c r="SA2" s="44"/>
      <c r="SB2" s="44"/>
      <c r="SC2" s="44"/>
      <c r="SD2" s="44"/>
      <c r="SE2" s="44"/>
      <c r="SF2" s="44"/>
      <c r="SG2" s="44"/>
      <c r="SH2" s="44"/>
      <c r="SI2" s="44"/>
      <c r="SJ2" s="44"/>
      <c r="SK2" s="44"/>
      <c r="SL2" s="44"/>
      <c r="SM2" s="44"/>
      <c r="SN2" s="44"/>
      <c r="SO2" s="44"/>
      <c r="SP2" s="44"/>
      <c r="SQ2" s="44"/>
      <c r="SR2" s="44"/>
      <c r="SS2" s="44"/>
      <c r="ST2" s="44"/>
      <c r="SU2" s="44"/>
      <c r="SV2" s="44"/>
      <c r="SW2" s="44"/>
      <c r="SX2" s="44"/>
      <c r="SY2" s="44"/>
      <c r="SZ2" s="44"/>
      <c r="TA2" s="44"/>
      <c r="TB2" s="44"/>
      <c r="TC2" s="44"/>
      <c r="TD2" s="44"/>
      <c r="TE2" s="44"/>
      <c r="TF2" s="44"/>
      <c r="TG2" s="44"/>
      <c r="TH2" s="44"/>
      <c r="TI2" s="44"/>
      <c r="TJ2" s="44"/>
      <c r="TK2" s="44"/>
      <c r="TL2" s="44"/>
      <c r="TM2" s="44"/>
      <c r="TN2" s="44"/>
      <c r="TO2" s="44"/>
      <c r="TP2" s="44"/>
      <c r="TQ2" s="44"/>
      <c r="TR2" s="44"/>
      <c r="TS2" s="44"/>
      <c r="TT2" s="44"/>
      <c r="TU2" s="44"/>
      <c r="TV2" s="44"/>
      <c r="TW2" s="44"/>
      <c r="TX2" s="44"/>
      <c r="TY2" s="44"/>
      <c r="TZ2" s="44"/>
      <c r="UA2" s="44"/>
      <c r="UB2" s="44"/>
      <c r="UC2" s="44"/>
      <c r="UD2" s="44"/>
      <c r="UE2" s="44"/>
      <c r="UF2" s="44"/>
      <c r="UG2" s="44"/>
      <c r="UH2" s="44"/>
      <c r="UI2" s="44"/>
      <c r="UJ2" s="44"/>
      <c r="UK2" s="44"/>
      <c r="UL2" s="44"/>
      <c r="UM2" s="44"/>
      <c r="UN2" s="44"/>
      <c r="UO2" s="44"/>
      <c r="UP2" s="44"/>
      <c r="UQ2" s="44"/>
      <c r="UR2" s="44"/>
      <c r="US2" s="44"/>
      <c r="UT2" s="44"/>
      <c r="UU2" s="44"/>
      <c r="UV2" s="44"/>
      <c r="UW2" s="44"/>
      <c r="UX2" s="44"/>
      <c r="UY2" s="44"/>
      <c r="UZ2" s="44"/>
      <c r="VA2" s="44"/>
      <c r="VB2" s="44"/>
      <c r="VC2" s="44"/>
      <c r="VD2" s="44"/>
      <c r="VE2" s="44"/>
      <c r="VF2" s="44"/>
      <c r="VG2" s="44"/>
      <c r="VH2" s="44"/>
      <c r="VI2" s="44"/>
      <c r="VJ2" s="44"/>
      <c r="VK2" s="44"/>
      <c r="VL2" s="44"/>
      <c r="VM2" s="44"/>
      <c r="VN2" s="44"/>
      <c r="VO2" s="44"/>
      <c r="VP2" s="44"/>
      <c r="VQ2" s="44"/>
      <c r="VR2" s="44"/>
      <c r="VS2" s="44"/>
      <c r="VT2" s="44"/>
      <c r="VU2" s="44"/>
      <c r="VV2" s="44"/>
      <c r="VW2" s="44"/>
      <c r="VX2" s="44"/>
      <c r="VY2" s="44"/>
      <c r="VZ2" s="44"/>
      <c r="WA2" s="44"/>
      <c r="WB2" s="44"/>
      <c r="WC2" s="44"/>
      <c r="WD2" s="44"/>
      <c r="WE2" s="44"/>
      <c r="WF2" s="44"/>
      <c r="WG2" s="44"/>
      <c r="WH2" s="44"/>
      <c r="WI2" s="44"/>
      <c r="WJ2" s="44"/>
      <c r="WK2" s="44"/>
      <c r="WL2" s="44"/>
      <c r="WM2" s="44"/>
      <c r="WN2" s="44"/>
      <c r="WO2" s="44"/>
      <c r="WP2" s="44"/>
      <c r="WQ2" s="44"/>
      <c r="WR2" s="44"/>
      <c r="WS2" s="44"/>
      <c r="WT2" s="44"/>
      <c r="WU2" s="44"/>
      <c r="WV2" s="44"/>
      <c r="WW2" s="44"/>
      <c r="WX2" s="44"/>
      <c r="WY2" s="44"/>
      <c r="WZ2" s="44"/>
      <c r="XA2" s="44"/>
      <c r="XB2" s="44"/>
      <c r="XC2" s="44"/>
      <c r="XD2" s="44"/>
      <c r="XE2" s="44"/>
      <c r="XF2" s="44"/>
      <c r="XG2" s="44"/>
      <c r="XH2" s="44"/>
      <c r="XI2" s="44"/>
      <c r="XJ2" s="44"/>
      <c r="XK2" s="44"/>
      <c r="XL2" s="44"/>
      <c r="XM2" s="44"/>
      <c r="XN2" s="44"/>
      <c r="XO2" s="44"/>
      <c r="XP2" s="44"/>
      <c r="XQ2" s="44"/>
      <c r="XR2" s="44"/>
      <c r="XS2" s="44"/>
      <c r="XT2" s="44"/>
      <c r="XU2" s="44"/>
      <c r="XV2" s="44"/>
      <c r="XW2" s="44"/>
      <c r="XX2" s="44"/>
      <c r="XY2" s="44"/>
      <c r="XZ2" s="44"/>
      <c r="YA2" s="44"/>
      <c r="YB2" s="44"/>
      <c r="YC2" s="44"/>
      <c r="YD2" s="44"/>
      <c r="YE2" s="44"/>
      <c r="YF2" s="44"/>
      <c r="YG2" s="44"/>
      <c r="YH2" s="44"/>
      <c r="YI2" s="44"/>
      <c r="YJ2" s="44"/>
      <c r="YK2" s="44"/>
      <c r="YL2" s="44"/>
      <c r="YM2" s="44"/>
      <c r="YN2" s="44"/>
      <c r="YO2" s="44"/>
      <c r="YP2" s="44"/>
      <c r="YQ2" s="44"/>
      <c r="YR2" s="44"/>
      <c r="YS2" s="44"/>
      <c r="YT2" s="44"/>
      <c r="YU2" s="44"/>
      <c r="YV2" s="44"/>
      <c r="YW2" s="44"/>
      <c r="YX2" s="44"/>
      <c r="YY2" s="44"/>
      <c r="YZ2" s="44"/>
      <c r="ZA2" s="44"/>
      <c r="ZB2" s="44"/>
      <c r="ZC2" s="44"/>
      <c r="ZD2" s="44"/>
      <c r="ZE2" s="44"/>
      <c r="ZF2" s="44"/>
      <c r="ZG2" s="44"/>
      <c r="ZH2" s="44"/>
      <c r="ZI2" s="44"/>
      <c r="ZJ2" s="44"/>
      <c r="ZK2" s="44"/>
      <c r="ZL2" s="44"/>
      <c r="ZM2" s="44"/>
    </row>
    <row r="3" spans="1:689" ht="40.049999999999997" customHeight="1">
      <c r="A3" s="16" t="s">
        <v>107</v>
      </c>
      <c r="B3" s="168"/>
      <c r="C3" s="93" t="s">
        <v>239</v>
      </c>
      <c r="D3" s="13" t="s">
        <v>273</v>
      </c>
      <c r="E3" s="94">
        <f>SUM(F3:I3)</f>
        <v>84</v>
      </c>
      <c r="F3" s="94">
        <f>SUM(F4:F6)</f>
        <v>36</v>
      </c>
      <c r="G3" s="94">
        <f>SUM(G4:G6)</f>
        <v>48</v>
      </c>
      <c r="H3" s="94">
        <f>SUM(H4:H6)</f>
        <v>0</v>
      </c>
      <c r="I3" s="94">
        <f>SUM(I4:I6)</f>
        <v>0</v>
      </c>
      <c r="J3" s="12"/>
      <c r="K3" s="182">
        <v>6</v>
      </c>
      <c r="L3" s="12"/>
      <c r="M3" s="12" t="s">
        <v>110</v>
      </c>
      <c r="N3" s="60" t="s">
        <v>110</v>
      </c>
      <c r="O3" s="60" t="s">
        <v>286</v>
      </c>
      <c r="P3" s="60"/>
      <c r="Q3" s="60">
        <v>27</v>
      </c>
      <c r="R3" s="60"/>
    </row>
    <row r="4" spans="1:689" s="17" customFormat="1">
      <c r="A4" s="22" t="s">
        <v>108</v>
      </c>
      <c r="B4" s="50" t="s">
        <v>156</v>
      </c>
      <c r="C4" s="50" t="s">
        <v>155</v>
      </c>
      <c r="D4" s="51" t="s">
        <v>15</v>
      </c>
      <c r="E4" s="51"/>
      <c r="F4" s="61">
        <v>12</v>
      </c>
      <c r="G4" s="61">
        <v>16</v>
      </c>
      <c r="H4" s="51"/>
      <c r="I4" s="61"/>
      <c r="J4" s="22">
        <v>2</v>
      </c>
      <c r="K4" s="22"/>
      <c r="L4" s="22">
        <v>2</v>
      </c>
      <c r="M4" s="22" t="s">
        <v>110</v>
      </c>
      <c r="N4" s="53"/>
      <c r="O4" s="53" t="s">
        <v>114</v>
      </c>
      <c r="P4" s="42" t="s">
        <v>202</v>
      </c>
      <c r="Q4" s="53">
        <v>27</v>
      </c>
      <c r="R4" s="42"/>
    </row>
    <row r="5" spans="1:689" s="17" customFormat="1">
      <c r="A5" s="22" t="s">
        <v>108</v>
      </c>
      <c r="B5" s="50" t="s">
        <v>154</v>
      </c>
      <c r="C5" s="50" t="s">
        <v>157</v>
      </c>
      <c r="D5" s="51" t="s">
        <v>15</v>
      </c>
      <c r="E5" s="51"/>
      <c r="F5" s="61">
        <v>12</v>
      </c>
      <c r="G5" s="61">
        <v>16</v>
      </c>
      <c r="H5" s="51"/>
      <c r="I5" s="61"/>
      <c r="J5" s="22">
        <v>2</v>
      </c>
      <c r="K5" s="22"/>
      <c r="L5" s="22">
        <v>2</v>
      </c>
      <c r="M5" s="22" t="s">
        <v>110</v>
      </c>
      <c r="N5" s="53"/>
      <c r="O5" s="53" t="s">
        <v>114</v>
      </c>
      <c r="P5" s="42" t="s">
        <v>202</v>
      </c>
      <c r="Q5" s="53">
        <v>27</v>
      </c>
      <c r="R5" s="42"/>
    </row>
    <row r="6" spans="1:689" s="17" customFormat="1">
      <c r="A6" s="22" t="s">
        <v>108</v>
      </c>
      <c r="B6" s="22" t="s">
        <v>159</v>
      </c>
      <c r="C6" s="22" t="s">
        <v>20</v>
      </c>
      <c r="D6" s="51" t="s">
        <v>21</v>
      </c>
      <c r="E6" s="51"/>
      <c r="F6" s="61">
        <v>12</v>
      </c>
      <c r="G6" s="61">
        <v>16</v>
      </c>
      <c r="H6" s="51"/>
      <c r="I6" s="61"/>
      <c r="J6" s="22">
        <v>2</v>
      </c>
      <c r="K6" s="22"/>
      <c r="L6" s="22">
        <v>2</v>
      </c>
      <c r="M6" s="22" t="s">
        <v>110</v>
      </c>
      <c r="N6" s="53"/>
      <c r="O6" s="53" t="s">
        <v>114</v>
      </c>
      <c r="P6" s="42" t="s">
        <v>202</v>
      </c>
      <c r="Q6" s="53">
        <v>27</v>
      </c>
      <c r="R6" s="42"/>
    </row>
    <row r="7" spans="1:689" ht="40.049999999999997" customHeight="1">
      <c r="A7" s="16" t="s">
        <v>107</v>
      </c>
      <c r="B7" s="168"/>
      <c r="C7" s="93" t="s">
        <v>272</v>
      </c>
      <c r="D7" s="13" t="s">
        <v>273</v>
      </c>
      <c r="E7" s="94">
        <f>SUM(F7:I7)</f>
        <v>84</v>
      </c>
      <c r="F7" s="94">
        <f>SUM(F8:F10)</f>
        <v>36</v>
      </c>
      <c r="G7" s="94">
        <f>SUM(G8:G10)</f>
        <v>48</v>
      </c>
      <c r="H7" s="94">
        <f>SUM(H8:H10)</f>
        <v>0</v>
      </c>
      <c r="I7" s="94">
        <f>SUM(I8:I10)</f>
        <v>0</v>
      </c>
      <c r="J7" s="12"/>
      <c r="K7" s="182">
        <v>6</v>
      </c>
      <c r="L7" s="12"/>
      <c r="M7" s="12" t="s">
        <v>110</v>
      </c>
      <c r="N7" s="60" t="s">
        <v>110</v>
      </c>
      <c r="O7" s="60" t="s">
        <v>286</v>
      </c>
      <c r="P7" s="60"/>
      <c r="Q7" s="60">
        <v>27</v>
      </c>
      <c r="R7" s="60"/>
    </row>
    <row r="8" spans="1:689" s="17" customFormat="1" ht="28.8">
      <c r="A8" s="22" t="s">
        <v>108</v>
      </c>
      <c r="B8" s="39" t="s">
        <v>153</v>
      </c>
      <c r="C8" s="22" t="s">
        <v>18</v>
      </c>
      <c r="D8" s="51" t="s">
        <v>95</v>
      </c>
      <c r="E8" s="51"/>
      <c r="F8" s="61">
        <v>12</v>
      </c>
      <c r="G8" s="61">
        <v>16</v>
      </c>
      <c r="H8" s="51"/>
      <c r="I8" s="61"/>
      <c r="J8" s="22">
        <v>2</v>
      </c>
      <c r="K8" s="22"/>
      <c r="L8" s="22">
        <v>2</v>
      </c>
      <c r="M8" s="22" t="s">
        <v>110</v>
      </c>
      <c r="N8" s="53"/>
      <c r="O8" s="53" t="s">
        <v>114</v>
      </c>
      <c r="P8" s="42" t="s">
        <v>201</v>
      </c>
      <c r="Q8" s="53">
        <v>27</v>
      </c>
      <c r="R8" s="42"/>
    </row>
    <row r="9" spans="1:689" s="17" customFormat="1">
      <c r="A9" s="22" t="s">
        <v>108</v>
      </c>
      <c r="B9" s="22" t="s">
        <v>158</v>
      </c>
      <c r="C9" s="22" t="s">
        <v>19</v>
      </c>
      <c r="D9" s="51" t="s">
        <v>278</v>
      </c>
      <c r="E9" s="51"/>
      <c r="F9" s="61">
        <v>12</v>
      </c>
      <c r="G9" s="61">
        <v>16</v>
      </c>
      <c r="H9" s="51"/>
      <c r="I9" s="61"/>
      <c r="J9" s="22">
        <v>2</v>
      </c>
      <c r="K9" s="22"/>
      <c r="L9" s="22">
        <v>2</v>
      </c>
      <c r="M9" s="22" t="s">
        <v>110</v>
      </c>
      <c r="N9" s="53"/>
      <c r="O9" s="53" t="s">
        <v>114</v>
      </c>
      <c r="P9" s="42" t="s">
        <v>202</v>
      </c>
      <c r="Q9" s="53">
        <v>27</v>
      </c>
      <c r="R9" s="42"/>
    </row>
    <row r="10" spans="1:689" s="17" customFormat="1">
      <c r="A10" s="22" t="s">
        <v>108</v>
      </c>
      <c r="B10" s="22" t="s">
        <v>160</v>
      </c>
      <c r="C10" s="22" t="s">
        <v>22</v>
      </c>
      <c r="D10" s="51" t="s">
        <v>273</v>
      </c>
      <c r="E10" s="51"/>
      <c r="F10" s="61">
        <v>12</v>
      </c>
      <c r="G10" s="61">
        <v>16</v>
      </c>
      <c r="H10" s="51"/>
      <c r="I10" s="61"/>
      <c r="J10" s="22">
        <v>2</v>
      </c>
      <c r="K10" s="22"/>
      <c r="L10" s="22">
        <v>2</v>
      </c>
      <c r="M10" s="22" t="s">
        <v>110</v>
      </c>
      <c r="N10" s="53"/>
      <c r="O10" s="53" t="s">
        <v>114</v>
      </c>
      <c r="P10" s="42" t="s">
        <v>202</v>
      </c>
      <c r="Q10" s="53">
        <v>27</v>
      </c>
      <c r="R10" s="42"/>
    </row>
    <row r="11" spans="1:689" ht="40.049999999999997" customHeight="1">
      <c r="A11" s="16" t="s">
        <v>107</v>
      </c>
      <c r="B11" s="168"/>
      <c r="C11" s="93" t="s">
        <v>241</v>
      </c>
      <c r="D11" s="13" t="s">
        <v>292</v>
      </c>
      <c r="E11" s="94">
        <f>SUM(F11:I11)</f>
        <v>84</v>
      </c>
      <c r="F11" s="94">
        <f>SUM(F12:F14)</f>
        <v>36</v>
      </c>
      <c r="G11" s="94">
        <f>SUM(G12:G14)</f>
        <v>48</v>
      </c>
      <c r="H11" s="94">
        <f>SUM(H12:H14)</f>
        <v>0</v>
      </c>
      <c r="I11" s="94">
        <f>SUM(I12:I14)</f>
        <v>0</v>
      </c>
      <c r="J11" s="12"/>
      <c r="K11" s="182">
        <v>6</v>
      </c>
      <c r="L11" s="12"/>
      <c r="M11" s="12" t="s">
        <v>110</v>
      </c>
      <c r="N11" s="60" t="s">
        <v>110</v>
      </c>
      <c r="O11" s="60" t="s">
        <v>286</v>
      </c>
      <c r="P11" s="60"/>
      <c r="Q11" s="60">
        <v>27</v>
      </c>
      <c r="R11" s="60"/>
    </row>
    <row r="12" spans="1:689" s="17" customFormat="1">
      <c r="A12" s="22" t="s">
        <v>108</v>
      </c>
      <c r="B12" s="22" t="s">
        <v>169</v>
      </c>
      <c r="C12" s="22" t="s">
        <v>25</v>
      </c>
      <c r="D12" s="51" t="s">
        <v>26</v>
      </c>
      <c r="E12" s="51"/>
      <c r="F12" s="61">
        <v>12</v>
      </c>
      <c r="G12" s="61">
        <v>16</v>
      </c>
      <c r="H12" s="51"/>
      <c r="I12" s="61"/>
      <c r="J12" s="22">
        <v>2</v>
      </c>
      <c r="K12" s="22"/>
      <c r="L12" s="22">
        <v>2</v>
      </c>
      <c r="M12" s="22" t="s">
        <v>110</v>
      </c>
      <c r="N12" s="53"/>
      <c r="O12" s="53" t="s">
        <v>114</v>
      </c>
      <c r="P12" s="42" t="s">
        <v>202</v>
      </c>
      <c r="Q12" s="53">
        <v>27</v>
      </c>
      <c r="R12" s="42"/>
    </row>
    <row r="13" spans="1:689" s="17" customFormat="1">
      <c r="A13" s="22" t="s">
        <v>108</v>
      </c>
      <c r="B13" s="15" t="s">
        <v>190</v>
      </c>
      <c r="C13" s="22" t="s">
        <v>29</v>
      </c>
      <c r="D13" s="51" t="s">
        <v>24</v>
      </c>
      <c r="E13" s="51"/>
      <c r="F13" s="61">
        <v>12</v>
      </c>
      <c r="G13" s="61">
        <v>16</v>
      </c>
      <c r="H13" s="51"/>
      <c r="I13" s="61"/>
      <c r="J13" s="22">
        <v>2</v>
      </c>
      <c r="K13" s="22"/>
      <c r="L13" s="22">
        <v>2</v>
      </c>
      <c r="M13" s="22" t="s">
        <v>110</v>
      </c>
      <c r="N13" s="53"/>
      <c r="O13" s="53" t="s">
        <v>114</v>
      </c>
      <c r="P13" s="42" t="s">
        <v>202</v>
      </c>
      <c r="Q13" s="53">
        <v>27</v>
      </c>
      <c r="R13" s="42"/>
    </row>
    <row r="14" spans="1:689" s="17" customFormat="1" ht="28.8">
      <c r="A14" s="22" t="s">
        <v>108</v>
      </c>
      <c r="B14" s="15" t="s">
        <v>133</v>
      </c>
      <c r="C14" s="22" t="s">
        <v>30</v>
      </c>
      <c r="D14" s="51" t="s">
        <v>28</v>
      </c>
      <c r="E14" s="51"/>
      <c r="F14" s="61">
        <v>12</v>
      </c>
      <c r="G14" s="61">
        <v>16</v>
      </c>
      <c r="H14" s="51"/>
      <c r="I14" s="61"/>
      <c r="J14" s="22">
        <v>2</v>
      </c>
      <c r="K14" s="22"/>
      <c r="L14" s="22">
        <v>2</v>
      </c>
      <c r="M14" s="22" t="s">
        <v>110</v>
      </c>
      <c r="N14" s="53"/>
      <c r="O14" s="53" t="s">
        <v>114</v>
      </c>
      <c r="P14" s="42" t="s">
        <v>209</v>
      </c>
      <c r="Q14" s="53">
        <v>27</v>
      </c>
      <c r="R14" s="42"/>
    </row>
    <row r="15" spans="1:689" ht="40.049999999999997" customHeight="1">
      <c r="A15" s="16" t="s">
        <v>107</v>
      </c>
      <c r="B15" s="168"/>
      <c r="C15" s="93" t="s">
        <v>242</v>
      </c>
      <c r="D15" s="13" t="s">
        <v>292</v>
      </c>
      <c r="E15" s="94">
        <f>SUM(F15:I15)</f>
        <v>84</v>
      </c>
      <c r="F15" s="94">
        <f>SUM(F16:F18)</f>
        <v>36</v>
      </c>
      <c r="G15" s="94">
        <f>SUM(G16:G18)</f>
        <v>48</v>
      </c>
      <c r="H15" s="94">
        <f>SUM(H16:H18)</f>
        <v>0</v>
      </c>
      <c r="I15" s="94">
        <f>SUM(I16:I18)</f>
        <v>0</v>
      </c>
      <c r="J15" s="12"/>
      <c r="K15" s="182">
        <v>6</v>
      </c>
      <c r="L15" s="12"/>
      <c r="M15" s="12" t="s">
        <v>110</v>
      </c>
      <c r="N15" s="60" t="s">
        <v>110</v>
      </c>
      <c r="O15" s="60" t="s">
        <v>286</v>
      </c>
      <c r="P15" s="60"/>
      <c r="Q15" s="60">
        <v>27</v>
      </c>
      <c r="R15" s="60"/>
    </row>
    <row r="16" spans="1:689" s="17" customFormat="1">
      <c r="A16" s="22" t="s">
        <v>108</v>
      </c>
      <c r="B16" s="22" t="s">
        <v>168</v>
      </c>
      <c r="C16" s="22" t="s">
        <v>23</v>
      </c>
      <c r="D16" s="51" t="s">
        <v>24</v>
      </c>
      <c r="E16" s="51"/>
      <c r="F16" s="61">
        <v>12</v>
      </c>
      <c r="G16" s="61">
        <v>16</v>
      </c>
      <c r="H16" s="51"/>
      <c r="I16" s="61"/>
      <c r="J16" s="22">
        <v>2</v>
      </c>
      <c r="K16" s="22"/>
      <c r="L16" s="22">
        <v>2</v>
      </c>
      <c r="M16" s="22" t="s">
        <v>110</v>
      </c>
      <c r="N16" s="53"/>
      <c r="O16" s="53" t="s">
        <v>114</v>
      </c>
      <c r="P16" s="42" t="s">
        <v>202</v>
      </c>
      <c r="Q16" s="53">
        <v>27</v>
      </c>
      <c r="R16" s="42"/>
    </row>
    <row r="17" spans="1:18" s="17" customFormat="1">
      <c r="A17" s="22" t="s">
        <v>108</v>
      </c>
      <c r="B17" s="15" t="s">
        <v>185</v>
      </c>
      <c r="C17" s="22" t="s">
        <v>27</v>
      </c>
      <c r="D17" s="51" t="s">
        <v>28</v>
      </c>
      <c r="E17" s="51"/>
      <c r="F17" s="61">
        <v>12</v>
      </c>
      <c r="G17" s="61">
        <v>16</v>
      </c>
      <c r="H17" s="51"/>
      <c r="I17" s="61"/>
      <c r="J17" s="22">
        <v>2</v>
      </c>
      <c r="K17" s="22"/>
      <c r="L17" s="22">
        <v>2</v>
      </c>
      <c r="M17" s="22" t="s">
        <v>110</v>
      </c>
      <c r="N17" s="53"/>
      <c r="O17" s="53" t="s">
        <v>114</v>
      </c>
      <c r="P17" s="42" t="s">
        <v>202</v>
      </c>
      <c r="Q17" s="53">
        <v>27</v>
      </c>
      <c r="R17" s="42"/>
    </row>
    <row r="18" spans="1:18" s="17" customFormat="1" ht="28.8">
      <c r="A18" s="22" t="s">
        <v>108</v>
      </c>
      <c r="B18" s="15" t="s">
        <v>213</v>
      </c>
      <c r="C18" s="22" t="s">
        <v>31</v>
      </c>
      <c r="D18" s="51" t="s">
        <v>26</v>
      </c>
      <c r="E18" s="51"/>
      <c r="F18" s="61">
        <v>12</v>
      </c>
      <c r="G18" s="61">
        <v>16</v>
      </c>
      <c r="H18" s="51"/>
      <c r="I18" s="61"/>
      <c r="J18" s="22">
        <v>2</v>
      </c>
      <c r="K18" s="22"/>
      <c r="L18" s="22">
        <v>2</v>
      </c>
      <c r="M18" s="22" t="s">
        <v>110</v>
      </c>
      <c r="N18" s="53"/>
      <c r="O18" s="53" t="s">
        <v>114</v>
      </c>
      <c r="P18" s="42" t="s">
        <v>206</v>
      </c>
      <c r="Q18" s="53">
        <v>27</v>
      </c>
      <c r="R18" s="42" t="s">
        <v>262</v>
      </c>
    </row>
    <row r="19" spans="1:18" ht="40.049999999999997" customHeight="1">
      <c r="A19" s="16" t="s">
        <v>107</v>
      </c>
      <c r="B19" s="168"/>
      <c r="C19" s="93" t="s">
        <v>289</v>
      </c>
      <c r="D19" s="13" t="s">
        <v>290</v>
      </c>
      <c r="E19" s="94">
        <f>SUM(F19:I19)</f>
        <v>84</v>
      </c>
      <c r="F19" s="94">
        <f>SUM(F20:F22)</f>
        <v>36</v>
      </c>
      <c r="G19" s="94">
        <f>SUM(G20:G22)</f>
        <v>48</v>
      </c>
      <c r="H19" s="94">
        <f>SUM(H20:H22)</f>
        <v>0</v>
      </c>
      <c r="I19" s="94">
        <f>SUM(I20:I22)</f>
        <v>0</v>
      </c>
      <c r="J19" s="12"/>
      <c r="K19" s="182">
        <v>6</v>
      </c>
      <c r="L19" s="12"/>
      <c r="M19" s="12" t="s">
        <v>110</v>
      </c>
      <c r="N19" s="60" t="s">
        <v>110</v>
      </c>
      <c r="O19" s="60" t="s">
        <v>286</v>
      </c>
      <c r="P19" s="60"/>
      <c r="Q19" s="60">
        <v>27</v>
      </c>
      <c r="R19" s="60"/>
    </row>
    <row r="20" spans="1:18" s="17" customFormat="1">
      <c r="A20" s="22" t="s">
        <v>109</v>
      </c>
      <c r="B20" s="50" t="s">
        <v>172</v>
      </c>
      <c r="C20" s="50" t="s">
        <v>171</v>
      </c>
      <c r="D20" s="51" t="s">
        <v>14</v>
      </c>
      <c r="E20" s="51"/>
      <c r="F20" s="61">
        <v>12</v>
      </c>
      <c r="G20" s="61">
        <v>16</v>
      </c>
      <c r="H20" s="51"/>
      <c r="I20" s="61"/>
      <c r="J20" s="22">
        <v>2</v>
      </c>
      <c r="K20" s="22"/>
      <c r="L20" s="22">
        <v>2</v>
      </c>
      <c r="M20" s="22" t="s">
        <v>110</v>
      </c>
      <c r="N20" s="53"/>
      <c r="O20" s="53" t="s">
        <v>114</v>
      </c>
      <c r="P20" s="42" t="s">
        <v>202</v>
      </c>
      <c r="Q20" s="53">
        <v>27</v>
      </c>
      <c r="R20" s="42"/>
    </row>
    <row r="21" spans="1:18" s="17" customFormat="1">
      <c r="A21" s="22" t="s">
        <v>109</v>
      </c>
      <c r="B21" s="50" t="s">
        <v>170</v>
      </c>
      <c r="C21" s="50" t="s">
        <v>173</v>
      </c>
      <c r="D21" s="51" t="s">
        <v>14</v>
      </c>
      <c r="E21" s="51"/>
      <c r="F21" s="61">
        <v>12</v>
      </c>
      <c r="G21" s="61">
        <v>16</v>
      </c>
      <c r="H21" s="51"/>
      <c r="I21" s="61"/>
      <c r="J21" s="22">
        <v>2</v>
      </c>
      <c r="K21" s="22"/>
      <c r="L21" s="22">
        <v>2</v>
      </c>
      <c r="M21" s="22" t="s">
        <v>110</v>
      </c>
      <c r="N21" s="53"/>
      <c r="O21" s="53" t="s">
        <v>114</v>
      </c>
      <c r="P21" s="42" t="s">
        <v>202</v>
      </c>
      <c r="Q21" s="53">
        <v>27</v>
      </c>
      <c r="R21" s="42"/>
    </row>
    <row r="22" spans="1:18" s="17" customFormat="1">
      <c r="A22" s="22" t="s">
        <v>109</v>
      </c>
      <c r="B22" s="15" t="s">
        <v>192</v>
      </c>
      <c r="C22" s="50" t="s">
        <v>296</v>
      </c>
      <c r="D22" s="51" t="s">
        <v>16</v>
      </c>
      <c r="E22" s="51"/>
      <c r="F22" s="61">
        <v>12</v>
      </c>
      <c r="G22" s="61">
        <v>16</v>
      </c>
      <c r="H22" s="51"/>
      <c r="I22" s="61"/>
      <c r="J22" s="22">
        <v>2</v>
      </c>
      <c r="K22" s="22"/>
      <c r="L22" s="22">
        <v>2</v>
      </c>
      <c r="M22" s="22" t="s">
        <v>110</v>
      </c>
      <c r="N22" s="53"/>
      <c r="O22" s="53" t="s">
        <v>114</v>
      </c>
      <c r="P22" s="42" t="s">
        <v>202</v>
      </c>
      <c r="Q22" s="53">
        <v>27</v>
      </c>
      <c r="R22" s="42"/>
    </row>
    <row r="23" spans="1:18" ht="40.049999999999997" customHeight="1">
      <c r="A23" s="16" t="s">
        <v>107</v>
      </c>
      <c r="B23" s="168"/>
      <c r="C23" s="93" t="s">
        <v>288</v>
      </c>
      <c r="D23" s="13" t="s">
        <v>291</v>
      </c>
      <c r="E23" s="94">
        <f>SUM(F23:I23)</f>
        <v>84</v>
      </c>
      <c r="F23" s="94">
        <f>SUM(F24:F26)</f>
        <v>36</v>
      </c>
      <c r="G23" s="94">
        <f>SUM(G24:G26)</f>
        <v>48</v>
      </c>
      <c r="H23" s="94">
        <f>SUM(H24:H26)</f>
        <v>0</v>
      </c>
      <c r="I23" s="94">
        <f>SUM(I24:I26)</f>
        <v>0</v>
      </c>
      <c r="J23" s="12"/>
      <c r="K23" s="182">
        <v>6</v>
      </c>
      <c r="L23" s="12"/>
      <c r="M23" s="12" t="s">
        <v>110</v>
      </c>
      <c r="N23" s="60" t="s">
        <v>110</v>
      </c>
      <c r="O23" s="60" t="s">
        <v>286</v>
      </c>
      <c r="P23" s="60"/>
      <c r="Q23" s="60">
        <v>27</v>
      </c>
      <c r="R23" s="60"/>
    </row>
    <row r="24" spans="1:18" s="17" customFormat="1" ht="28.8">
      <c r="A24" s="22" t="s">
        <v>109</v>
      </c>
      <c r="B24" s="15" t="s">
        <v>119</v>
      </c>
      <c r="C24" s="50" t="s">
        <v>40</v>
      </c>
      <c r="D24" s="51" t="s">
        <v>14</v>
      </c>
      <c r="E24" s="51"/>
      <c r="F24" s="61">
        <v>12</v>
      </c>
      <c r="G24" s="61">
        <v>16</v>
      </c>
      <c r="H24" s="51"/>
      <c r="I24" s="61"/>
      <c r="J24" s="22">
        <v>2</v>
      </c>
      <c r="K24" s="22"/>
      <c r="L24" s="22">
        <v>2</v>
      </c>
      <c r="M24" s="22" t="s">
        <v>110</v>
      </c>
      <c r="N24" s="53"/>
      <c r="O24" s="53" t="s">
        <v>114</v>
      </c>
      <c r="P24" s="42" t="s">
        <v>205</v>
      </c>
      <c r="Q24" s="53">
        <v>27</v>
      </c>
      <c r="R24" s="42" t="s">
        <v>262</v>
      </c>
    </row>
    <row r="25" spans="1:18" s="17" customFormat="1">
      <c r="A25" s="22" t="s">
        <v>109</v>
      </c>
      <c r="B25" s="171" t="s">
        <v>181</v>
      </c>
      <c r="C25" s="50" t="s">
        <v>182</v>
      </c>
      <c r="D25" s="51" t="s">
        <v>14</v>
      </c>
      <c r="E25" s="51"/>
      <c r="F25" s="61">
        <v>12</v>
      </c>
      <c r="G25" s="61">
        <v>16</v>
      </c>
      <c r="H25" s="51"/>
      <c r="I25" s="61"/>
      <c r="J25" s="22">
        <v>2</v>
      </c>
      <c r="K25" s="22"/>
      <c r="L25" s="22">
        <v>2</v>
      </c>
      <c r="M25" s="22" t="s">
        <v>110</v>
      </c>
      <c r="N25" s="53"/>
      <c r="O25" s="53" t="s">
        <v>114</v>
      </c>
      <c r="P25" s="42" t="s">
        <v>202</v>
      </c>
      <c r="Q25" s="53">
        <v>27</v>
      </c>
      <c r="R25" s="42"/>
    </row>
    <row r="26" spans="1:18" s="17" customFormat="1">
      <c r="A26" s="22" t="s">
        <v>109</v>
      </c>
      <c r="B26" s="171" t="s">
        <v>183</v>
      </c>
      <c r="C26" s="50" t="s">
        <v>184</v>
      </c>
      <c r="D26" s="51" t="s">
        <v>14</v>
      </c>
      <c r="E26" s="51"/>
      <c r="F26" s="61">
        <v>12</v>
      </c>
      <c r="G26" s="61">
        <v>16</v>
      </c>
      <c r="H26" s="51"/>
      <c r="I26" s="61"/>
      <c r="J26" s="22">
        <v>2</v>
      </c>
      <c r="K26" s="22"/>
      <c r="L26" s="22">
        <v>2</v>
      </c>
      <c r="M26" s="22" t="s">
        <v>110</v>
      </c>
      <c r="N26" s="53"/>
      <c r="O26" s="53" t="s">
        <v>114</v>
      </c>
      <c r="P26" s="42" t="s">
        <v>202</v>
      </c>
      <c r="Q26" s="53">
        <v>27</v>
      </c>
      <c r="R26" s="42"/>
    </row>
    <row r="27" spans="1:18" ht="40.049999999999997" customHeight="1">
      <c r="A27" s="16" t="s">
        <v>107</v>
      </c>
      <c r="B27" s="168"/>
      <c r="C27" s="93" t="s">
        <v>253</v>
      </c>
      <c r="D27" s="13" t="s">
        <v>261</v>
      </c>
      <c r="E27" s="94">
        <f>SUM(F27:I27)</f>
        <v>84</v>
      </c>
      <c r="F27" s="94">
        <f>SUM(F28:F30)</f>
        <v>36</v>
      </c>
      <c r="G27" s="94">
        <f>SUM(G28:G30)</f>
        <v>48</v>
      </c>
      <c r="H27" s="94">
        <f>SUM(H28:H30)</f>
        <v>0</v>
      </c>
      <c r="I27" s="94">
        <f>SUM(I28:I30)</f>
        <v>0</v>
      </c>
      <c r="J27" s="12"/>
      <c r="K27" s="182">
        <v>6</v>
      </c>
      <c r="L27" s="12"/>
      <c r="M27" s="12" t="s">
        <v>110</v>
      </c>
      <c r="N27" s="60" t="s">
        <v>110</v>
      </c>
      <c r="O27" s="60" t="s">
        <v>286</v>
      </c>
      <c r="P27" s="60"/>
      <c r="Q27" s="60">
        <v>27</v>
      </c>
      <c r="R27" s="60"/>
    </row>
    <row r="28" spans="1:18" s="17" customFormat="1">
      <c r="A28" s="22" t="s">
        <v>108</v>
      </c>
      <c r="B28" s="22" t="s">
        <v>161</v>
      </c>
      <c r="C28" s="22" t="s">
        <v>41</v>
      </c>
      <c r="D28" s="51" t="s">
        <v>42</v>
      </c>
      <c r="E28" s="51"/>
      <c r="F28" s="61">
        <v>12</v>
      </c>
      <c r="G28" s="61">
        <v>16</v>
      </c>
      <c r="H28" s="51"/>
      <c r="I28" s="61"/>
      <c r="J28" s="22">
        <v>2</v>
      </c>
      <c r="K28" s="22"/>
      <c r="L28" s="22">
        <v>2</v>
      </c>
      <c r="M28" s="22" t="s">
        <v>110</v>
      </c>
      <c r="N28" s="53"/>
      <c r="O28" s="53" t="s">
        <v>114</v>
      </c>
      <c r="P28" s="42" t="s">
        <v>202</v>
      </c>
      <c r="Q28" s="53">
        <v>27</v>
      </c>
      <c r="R28" s="42"/>
    </row>
    <row r="29" spans="1:18" s="17" customFormat="1">
      <c r="A29" s="22" t="s">
        <v>108</v>
      </c>
      <c r="B29" s="50" t="s">
        <v>166</v>
      </c>
      <c r="C29" s="50" t="s">
        <v>164</v>
      </c>
      <c r="D29" s="51" t="s">
        <v>165</v>
      </c>
      <c r="E29" s="51"/>
      <c r="F29" s="61">
        <v>12</v>
      </c>
      <c r="G29" s="61">
        <v>16</v>
      </c>
      <c r="H29" s="51"/>
      <c r="I29" s="61"/>
      <c r="J29" s="22">
        <v>2</v>
      </c>
      <c r="K29" s="22"/>
      <c r="L29" s="22">
        <v>2</v>
      </c>
      <c r="M29" s="22" t="s">
        <v>110</v>
      </c>
      <c r="N29" s="53"/>
      <c r="O29" s="53" t="s">
        <v>114</v>
      </c>
      <c r="P29" s="42" t="s">
        <v>202</v>
      </c>
      <c r="Q29" s="53">
        <v>27</v>
      </c>
      <c r="R29" s="42"/>
    </row>
    <row r="30" spans="1:18" s="17" customFormat="1">
      <c r="A30" s="22" t="s">
        <v>108</v>
      </c>
      <c r="B30" s="50" t="s">
        <v>163</v>
      </c>
      <c r="C30" s="50" t="s">
        <v>167</v>
      </c>
      <c r="D30" s="51" t="s">
        <v>165</v>
      </c>
      <c r="E30" s="51"/>
      <c r="F30" s="61">
        <v>12</v>
      </c>
      <c r="G30" s="61">
        <v>16</v>
      </c>
      <c r="H30" s="51"/>
      <c r="I30" s="61"/>
      <c r="J30" s="22">
        <v>2</v>
      </c>
      <c r="K30" s="22"/>
      <c r="L30" s="22">
        <v>2</v>
      </c>
      <c r="M30" s="22" t="s">
        <v>110</v>
      </c>
      <c r="N30" s="53"/>
      <c r="O30" s="53" t="s">
        <v>114</v>
      </c>
      <c r="P30" s="42" t="s">
        <v>202</v>
      </c>
      <c r="Q30" s="53">
        <v>27</v>
      </c>
      <c r="R30" s="42"/>
    </row>
    <row r="31" spans="1:18" ht="40.049999999999997" customHeight="1">
      <c r="A31" s="16" t="s">
        <v>107</v>
      </c>
      <c r="B31" s="168"/>
      <c r="C31" s="93" t="s">
        <v>254</v>
      </c>
      <c r="D31" s="13" t="s">
        <v>261</v>
      </c>
      <c r="E31" s="94">
        <f>SUM(F31:I31)</f>
        <v>84</v>
      </c>
      <c r="F31" s="94">
        <f>SUM(F32:F34)</f>
        <v>36</v>
      </c>
      <c r="G31" s="94">
        <f>SUM(G32:G34)</f>
        <v>48</v>
      </c>
      <c r="H31" s="94">
        <f>SUM(H32:H34)</f>
        <v>0</v>
      </c>
      <c r="I31" s="94">
        <f>SUM(I32:I34)</f>
        <v>0</v>
      </c>
      <c r="J31" s="12"/>
      <c r="K31" s="182">
        <v>6</v>
      </c>
      <c r="L31" s="12"/>
      <c r="M31" s="12" t="s">
        <v>110</v>
      </c>
      <c r="N31" s="60" t="s">
        <v>110</v>
      </c>
      <c r="O31" s="60" t="s">
        <v>286</v>
      </c>
      <c r="P31" s="60"/>
      <c r="Q31" s="60">
        <v>27</v>
      </c>
      <c r="R31" s="60"/>
    </row>
    <row r="32" spans="1:18" s="17" customFormat="1">
      <c r="A32" s="22" t="s">
        <v>108</v>
      </c>
      <c r="B32" s="15" t="s">
        <v>175</v>
      </c>
      <c r="C32" s="22" t="s">
        <v>43</v>
      </c>
      <c r="D32" s="51" t="s">
        <v>42</v>
      </c>
      <c r="E32" s="51"/>
      <c r="F32" s="61">
        <v>12</v>
      </c>
      <c r="G32" s="61">
        <v>16</v>
      </c>
      <c r="H32" s="51"/>
      <c r="I32" s="61"/>
      <c r="J32" s="22">
        <v>2</v>
      </c>
      <c r="K32" s="22"/>
      <c r="L32" s="22">
        <v>2</v>
      </c>
      <c r="M32" s="22" t="s">
        <v>110</v>
      </c>
      <c r="N32" s="53"/>
      <c r="O32" s="53" t="s">
        <v>114</v>
      </c>
      <c r="P32" s="42" t="s">
        <v>202</v>
      </c>
      <c r="Q32" s="53">
        <v>27</v>
      </c>
      <c r="R32" s="42"/>
    </row>
    <row r="33" spans="1:18" s="17" customFormat="1">
      <c r="A33" s="22" t="s">
        <v>108</v>
      </c>
      <c r="B33" s="15" t="s">
        <v>176</v>
      </c>
      <c r="C33" s="22" t="s">
        <v>44</v>
      </c>
      <c r="D33" s="51" t="s">
        <v>42</v>
      </c>
      <c r="E33" s="51"/>
      <c r="F33" s="61">
        <v>12</v>
      </c>
      <c r="G33" s="61">
        <v>16</v>
      </c>
      <c r="H33" s="51"/>
      <c r="I33" s="61"/>
      <c r="J33" s="22">
        <v>2</v>
      </c>
      <c r="K33" s="22"/>
      <c r="L33" s="22">
        <v>2</v>
      </c>
      <c r="M33" s="22" t="s">
        <v>110</v>
      </c>
      <c r="N33" s="53"/>
      <c r="O33" s="53" t="s">
        <v>114</v>
      </c>
      <c r="P33" s="42" t="s">
        <v>202</v>
      </c>
      <c r="Q33" s="53">
        <v>27</v>
      </c>
      <c r="R33" s="42"/>
    </row>
    <row r="34" spans="1:18" s="17" customFormat="1">
      <c r="A34" s="22" t="s">
        <v>108</v>
      </c>
      <c r="B34" s="15" t="s">
        <v>130</v>
      </c>
      <c r="C34" s="22" t="s">
        <v>45</v>
      </c>
      <c r="D34" s="51" t="s">
        <v>46</v>
      </c>
      <c r="E34" s="51"/>
      <c r="F34" s="61">
        <v>12</v>
      </c>
      <c r="G34" s="61">
        <v>16</v>
      </c>
      <c r="H34" s="51"/>
      <c r="I34" s="61"/>
      <c r="J34" s="22">
        <v>2</v>
      </c>
      <c r="K34" s="22"/>
      <c r="L34" s="22">
        <v>2</v>
      </c>
      <c r="M34" s="22" t="s">
        <v>110</v>
      </c>
      <c r="N34" s="53"/>
      <c r="O34" s="53" t="s">
        <v>114</v>
      </c>
      <c r="P34" s="42" t="s">
        <v>202</v>
      </c>
      <c r="Q34" s="53">
        <v>27</v>
      </c>
      <c r="R34" s="42"/>
    </row>
    <row r="35" spans="1:18" ht="40.049999999999997" customHeight="1">
      <c r="A35" s="16" t="s">
        <v>107</v>
      </c>
      <c r="B35" s="168"/>
      <c r="C35" s="93" t="s">
        <v>259</v>
      </c>
      <c r="D35" s="13" t="s">
        <v>293</v>
      </c>
      <c r="E35" s="94">
        <f>SUM(F35:I35)</f>
        <v>84</v>
      </c>
      <c r="F35" s="94">
        <f>SUM(F36:F38)</f>
        <v>36</v>
      </c>
      <c r="G35" s="94">
        <f>SUM(G36:G38)</f>
        <v>48</v>
      </c>
      <c r="H35" s="94">
        <f>SUM(H36:H38)</f>
        <v>0</v>
      </c>
      <c r="I35" s="94">
        <f>SUM(I36:I38)</f>
        <v>0</v>
      </c>
      <c r="J35" s="12"/>
      <c r="K35" s="182">
        <v>6</v>
      </c>
      <c r="L35" s="12"/>
      <c r="M35" s="12" t="s">
        <v>110</v>
      </c>
      <c r="N35" s="60" t="s">
        <v>110</v>
      </c>
      <c r="O35" s="60" t="s">
        <v>286</v>
      </c>
      <c r="P35" s="60"/>
      <c r="Q35" s="60">
        <v>27</v>
      </c>
      <c r="R35" s="60"/>
    </row>
    <row r="36" spans="1:18" s="17" customFormat="1" ht="28.8">
      <c r="A36" s="172" t="s">
        <v>108</v>
      </c>
      <c r="B36" s="15" t="s">
        <v>225</v>
      </c>
      <c r="C36" s="22" t="s">
        <v>39</v>
      </c>
      <c r="D36" s="51" t="s">
        <v>12</v>
      </c>
      <c r="E36" s="51"/>
      <c r="F36" s="61">
        <v>12</v>
      </c>
      <c r="G36" s="61">
        <v>16</v>
      </c>
      <c r="H36" s="51"/>
      <c r="I36" s="61"/>
      <c r="J36" s="22">
        <v>2</v>
      </c>
      <c r="K36" s="22"/>
      <c r="L36" s="22">
        <v>2</v>
      </c>
      <c r="M36" s="22" t="s">
        <v>110</v>
      </c>
      <c r="N36" s="53"/>
      <c r="O36" s="53" t="s">
        <v>114</v>
      </c>
      <c r="P36" s="42" t="s">
        <v>208</v>
      </c>
      <c r="Q36" s="53">
        <v>61</v>
      </c>
      <c r="R36" s="42"/>
    </row>
    <row r="37" spans="1:18" s="17" customFormat="1" ht="28.8">
      <c r="A37" s="173" t="s">
        <v>108</v>
      </c>
      <c r="B37" s="22" t="s">
        <v>229</v>
      </c>
      <c r="C37" s="22" t="s">
        <v>37</v>
      </c>
      <c r="D37" s="51" t="s">
        <v>38</v>
      </c>
      <c r="E37" s="51"/>
      <c r="F37" s="61">
        <v>12</v>
      </c>
      <c r="G37" s="61">
        <v>16</v>
      </c>
      <c r="H37" s="51"/>
      <c r="I37" s="61"/>
      <c r="J37" s="22">
        <v>2</v>
      </c>
      <c r="K37" s="22"/>
      <c r="L37" s="22">
        <v>2</v>
      </c>
      <c r="M37" s="22" t="s">
        <v>110</v>
      </c>
      <c r="N37" s="53"/>
      <c r="O37" s="53" t="s">
        <v>114</v>
      </c>
      <c r="P37" s="42" t="s">
        <v>203</v>
      </c>
      <c r="Q37" s="53">
        <v>61</v>
      </c>
      <c r="R37" s="42"/>
    </row>
    <row r="38" spans="1:18" s="17" customFormat="1" ht="28.8">
      <c r="A38" s="173" t="s">
        <v>108</v>
      </c>
      <c r="B38" s="22" t="s">
        <v>226</v>
      </c>
      <c r="C38" s="22" t="s">
        <v>35</v>
      </c>
      <c r="D38" s="51" t="s">
        <v>12</v>
      </c>
      <c r="E38" s="51"/>
      <c r="F38" s="61">
        <v>12</v>
      </c>
      <c r="G38" s="61">
        <v>16</v>
      </c>
      <c r="H38" s="51"/>
      <c r="I38" s="61"/>
      <c r="J38" s="22">
        <v>2</v>
      </c>
      <c r="K38" s="22"/>
      <c r="L38" s="22">
        <v>2</v>
      </c>
      <c r="M38" s="22" t="s">
        <v>110</v>
      </c>
      <c r="N38" s="53"/>
      <c r="O38" s="53" t="s">
        <v>114</v>
      </c>
      <c r="P38" s="42" t="s">
        <v>205</v>
      </c>
      <c r="Q38" s="53">
        <v>61</v>
      </c>
      <c r="R38" s="42" t="s">
        <v>262</v>
      </c>
    </row>
    <row r="39" spans="1:18" ht="40.049999999999997" customHeight="1">
      <c r="A39" s="16" t="s">
        <v>107</v>
      </c>
      <c r="B39" s="168"/>
      <c r="C39" s="93" t="s">
        <v>260</v>
      </c>
      <c r="D39" s="13" t="s">
        <v>293</v>
      </c>
      <c r="E39" s="94">
        <f>SUM(F39:I39)</f>
        <v>84</v>
      </c>
      <c r="F39" s="94">
        <f>SUM(F40:F42)</f>
        <v>36</v>
      </c>
      <c r="G39" s="94">
        <f>SUM(G40:G42)</f>
        <v>48</v>
      </c>
      <c r="H39" s="94">
        <f>SUM(H40:H42)</f>
        <v>0</v>
      </c>
      <c r="I39" s="94">
        <f>SUM(I40:I42)</f>
        <v>0</v>
      </c>
      <c r="J39" s="12"/>
      <c r="K39" s="182">
        <v>6</v>
      </c>
      <c r="L39" s="12"/>
      <c r="M39" s="12" t="s">
        <v>110</v>
      </c>
      <c r="N39" s="60" t="s">
        <v>110</v>
      </c>
      <c r="O39" s="60" t="s">
        <v>286</v>
      </c>
      <c r="P39" s="60"/>
      <c r="Q39" s="60">
        <v>27</v>
      </c>
      <c r="R39" s="60"/>
    </row>
    <row r="40" spans="1:18" s="17" customFormat="1" ht="28.8">
      <c r="A40" s="172" t="s">
        <v>108</v>
      </c>
      <c r="B40" s="22" t="s">
        <v>224</v>
      </c>
      <c r="C40" s="22" t="s">
        <v>33</v>
      </c>
      <c r="D40" s="51" t="s">
        <v>34</v>
      </c>
      <c r="E40" s="51"/>
      <c r="F40" s="61">
        <v>12</v>
      </c>
      <c r="G40" s="61">
        <v>16</v>
      </c>
      <c r="H40" s="51"/>
      <c r="I40" s="61"/>
      <c r="J40" s="22">
        <v>2</v>
      </c>
      <c r="K40" s="22"/>
      <c r="L40" s="22">
        <v>2</v>
      </c>
      <c r="M40" s="22" t="s">
        <v>110</v>
      </c>
      <c r="N40" s="53"/>
      <c r="O40" s="53" t="s">
        <v>114</v>
      </c>
      <c r="P40" s="42" t="s">
        <v>203</v>
      </c>
      <c r="Q40" s="53">
        <v>61</v>
      </c>
      <c r="R40" s="42"/>
    </row>
    <row r="41" spans="1:18" s="17" customFormat="1" ht="28.8">
      <c r="A41" s="173" t="s">
        <v>108</v>
      </c>
      <c r="B41" s="15" t="s">
        <v>228</v>
      </c>
      <c r="C41" s="22" t="s">
        <v>65</v>
      </c>
      <c r="D41" s="51" t="s">
        <v>66</v>
      </c>
      <c r="E41" s="51"/>
      <c r="F41" s="61">
        <v>12</v>
      </c>
      <c r="G41" s="61">
        <v>16</v>
      </c>
      <c r="H41" s="51"/>
      <c r="I41" s="61"/>
      <c r="J41" s="22">
        <v>2</v>
      </c>
      <c r="K41" s="22"/>
      <c r="L41" s="22">
        <v>2</v>
      </c>
      <c r="M41" s="22" t="s">
        <v>110</v>
      </c>
      <c r="N41" s="53"/>
      <c r="O41" s="53" t="s">
        <v>114</v>
      </c>
      <c r="P41" s="42" t="s">
        <v>208</v>
      </c>
      <c r="Q41" s="53">
        <v>27</v>
      </c>
      <c r="R41" s="42"/>
    </row>
    <row r="42" spans="1:18" s="17" customFormat="1" ht="28.8">
      <c r="A42" s="173" t="s">
        <v>108</v>
      </c>
      <c r="B42" s="15" t="s">
        <v>232</v>
      </c>
      <c r="C42" s="22" t="s">
        <v>82</v>
      </c>
      <c r="D42" s="51" t="s">
        <v>83</v>
      </c>
      <c r="E42" s="51"/>
      <c r="F42" s="61">
        <v>12</v>
      </c>
      <c r="G42" s="61">
        <v>16</v>
      </c>
      <c r="H42" s="51"/>
      <c r="I42" s="61"/>
      <c r="J42" s="22">
        <v>2</v>
      </c>
      <c r="K42" s="22"/>
      <c r="L42" s="22">
        <v>2</v>
      </c>
      <c r="M42" s="22" t="s">
        <v>110</v>
      </c>
      <c r="N42" s="53"/>
      <c r="O42" s="53" t="s">
        <v>114</v>
      </c>
      <c r="P42" s="42" t="s">
        <v>208</v>
      </c>
      <c r="Q42" s="53">
        <v>61</v>
      </c>
      <c r="R42" s="42"/>
    </row>
    <row r="43" spans="1:18" ht="40.049999999999997" customHeight="1">
      <c r="A43" s="16" t="s">
        <v>107</v>
      </c>
      <c r="B43" s="168"/>
      <c r="C43" s="93" t="s">
        <v>255</v>
      </c>
      <c r="D43" s="13" t="s">
        <v>294</v>
      </c>
      <c r="E43" s="94">
        <f>SUM(F43:I43)</f>
        <v>84</v>
      </c>
      <c r="F43" s="94">
        <f>SUM(F44:F46)</f>
        <v>36</v>
      </c>
      <c r="G43" s="94">
        <f>SUM(G44:G46)</f>
        <v>48</v>
      </c>
      <c r="H43" s="94">
        <f>SUM(H44:H46)</f>
        <v>0</v>
      </c>
      <c r="I43" s="94">
        <f>SUM(I44:I46)</f>
        <v>0</v>
      </c>
      <c r="J43" s="12"/>
      <c r="K43" s="182">
        <v>6</v>
      </c>
      <c r="L43" s="12"/>
      <c r="M43" s="12" t="s">
        <v>110</v>
      </c>
      <c r="N43" s="60" t="s">
        <v>110</v>
      </c>
      <c r="O43" s="60" t="s">
        <v>286</v>
      </c>
      <c r="P43" s="60"/>
      <c r="Q43" s="60">
        <v>27</v>
      </c>
      <c r="R43" s="60"/>
    </row>
    <row r="44" spans="1:18" s="17" customFormat="1" ht="28.8">
      <c r="A44" s="22" t="s">
        <v>108</v>
      </c>
      <c r="B44" s="15" t="s">
        <v>215</v>
      </c>
      <c r="C44" s="22" t="s">
        <v>47</v>
      </c>
      <c r="D44" s="51" t="s">
        <v>9</v>
      </c>
      <c r="E44" s="51"/>
      <c r="F44" s="61">
        <v>12</v>
      </c>
      <c r="G44" s="61">
        <v>16</v>
      </c>
      <c r="H44" s="51"/>
      <c r="I44" s="61"/>
      <c r="J44" s="22">
        <v>2</v>
      </c>
      <c r="K44" s="22"/>
      <c r="L44" s="22">
        <v>2</v>
      </c>
      <c r="M44" s="22" t="s">
        <v>110</v>
      </c>
      <c r="N44" s="53"/>
      <c r="O44" s="53" t="s">
        <v>114</v>
      </c>
      <c r="P44" s="42" t="s">
        <v>203</v>
      </c>
      <c r="Q44" s="53">
        <v>27</v>
      </c>
      <c r="R44" s="42"/>
    </row>
    <row r="45" spans="1:18" s="17" customFormat="1" ht="28.8">
      <c r="A45" s="22" t="s">
        <v>108</v>
      </c>
      <c r="B45" s="15" t="s">
        <v>216</v>
      </c>
      <c r="C45" s="22" t="s">
        <v>51</v>
      </c>
      <c r="D45" s="51" t="s">
        <v>9</v>
      </c>
      <c r="E45" s="51"/>
      <c r="F45" s="61">
        <v>12</v>
      </c>
      <c r="G45" s="61">
        <v>16</v>
      </c>
      <c r="H45" s="51"/>
      <c r="I45" s="61"/>
      <c r="J45" s="22">
        <v>2</v>
      </c>
      <c r="K45" s="22"/>
      <c r="L45" s="22">
        <v>2</v>
      </c>
      <c r="M45" s="22" t="s">
        <v>110</v>
      </c>
      <c r="N45" s="53"/>
      <c r="O45" s="53" t="s">
        <v>114</v>
      </c>
      <c r="P45" s="42" t="s">
        <v>203</v>
      </c>
      <c r="Q45" s="53">
        <v>27</v>
      </c>
      <c r="R45" s="42"/>
    </row>
    <row r="46" spans="1:18" s="17" customFormat="1" ht="28.8">
      <c r="A46" s="22" t="s">
        <v>108</v>
      </c>
      <c r="B46" s="15" t="s">
        <v>217</v>
      </c>
      <c r="C46" s="22" t="s">
        <v>52</v>
      </c>
      <c r="D46" s="51" t="s">
        <v>9</v>
      </c>
      <c r="E46" s="51"/>
      <c r="F46" s="61">
        <v>12</v>
      </c>
      <c r="G46" s="61">
        <v>16</v>
      </c>
      <c r="H46" s="51"/>
      <c r="I46" s="61"/>
      <c r="J46" s="22">
        <v>2</v>
      </c>
      <c r="K46" s="22"/>
      <c r="L46" s="22">
        <v>2</v>
      </c>
      <c r="M46" s="22" t="s">
        <v>110</v>
      </c>
      <c r="N46" s="53"/>
      <c r="O46" s="53" t="s">
        <v>114</v>
      </c>
      <c r="P46" s="42" t="s">
        <v>203</v>
      </c>
      <c r="Q46" s="53">
        <v>27</v>
      </c>
      <c r="R46" s="42"/>
    </row>
    <row r="47" spans="1:18" ht="40.049999999999997" customHeight="1">
      <c r="A47" s="16" t="s">
        <v>107</v>
      </c>
      <c r="B47" s="168"/>
      <c r="C47" s="93" t="s">
        <v>256</v>
      </c>
      <c r="D47" s="13" t="s">
        <v>294</v>
      </c>
      <c r="E47" s="94">
        <f>SUM(F47:I47)</f>
        <v>84</v>
      </c>
      <c r="F47" s="94">
        <f>SUM(F48:F50)</f>
        <v>36</v>
      </c>
      <c r="G47" s="94">
        <f>SUM(G48:G50)</f>
        <v>48</v>
      </c>
      <c r="H47" s="94">
        <f>SUM(H48:H50)</f>
        <v>0</v>
      </c>
      <c r="I47" s="94">
        <f>SUM(I48:I50)</f>
        <v>0</v>
      </c>
      <c r="J47" s="12"/>
      <c r="K47" s="182">
        <v>6</v>
      </c>
      <c r="L47" s="12"/>
      <c r="M47" s="12" t="s">
        <v>110</v>
      </c>
      <c r="N47" s="60" t="s">
        <v>110</v>
      </c>
      <c r="O47" s="60" t="s">
        <v>286</v>
      </c>
      <c r="P47" s="60"/>
      <c r="Q47" s="60">
        <v>27</v>
      </c>
      <c r="R47" s="60"/>
    </row>
    <row r="48" spans="1:18" s="17" customFormat="1" ht="28.8">
      <c r="A48" s="22" t="s">
        <v>108</v>
      </c>
      <c r="B48" s="22" t="s">
        <v>214</v>
      </c>
      <c r="C48" s="22" t="s">
        <v>36</v>
      </c>
      <c r="D48" s="51" t="s">
        <v>13</v>
      </c>
      <c r="E48" s="51"/>
      <c r="F48" s="61">
        <v>12</v>
      </c>
      <c r="G48" s="61">
        <v>16</v>
      </c>
      <c r="H48" s="51"/>
      <c r="I48" s="61"/>
      <c r="J48" s="22">
        <v>2</v>
      </c>
      <c r="K48" s="22"/>
      <c r="L48" s="22">
        <v>2</v>
      </c>
      <c r="M48" s="22" t="s">
        <v>110</v>
      </c>
      <c r="N48" s="53"/>
      <c r="O48" s="53" t="s">
        <v>114</v>
      </c>
      <c r="P48" s="42" t="s">
        <v>208</v>
      </c>
      <c r="Q48" s="53">
        <v>27</v>
      </c>
      <c r="R48" s="42"/>
    </row>
    <row r="49" spans="1:18" s="17" customFormat="1">
      <c r="A49" s="22" t="s">
        <v>108</v>
      </c>
      <c r="B49" s="15" t="s">
        <v>188</v>
      </c>
      <c r="C49" s="22" t="s">
        <v>48</v>
      </c>
      <c r="D49" s="51" t="s">
        <v>49</v>
      </c>
      <c r="E49" s="51"/>
      <c r="F49" s="61">
        <v>12</v>
      </c>
      <c r="G49" s="62">
        <v>16</v>
      </c>
      <c r="H49" s="51"/>
      <c r="I49" s="62"/>
      <c r="J49" s="22">
        <v>2</v>
      </c>
      <c r="K49" s="22"/>
      <c r="L49" s="22">
        <v>2</v>
      </c>
      <c r="M49" s="22" t="s">
        <v>110</v>
      </c>
      <c r="N49" s="53"/>
      <c r="O49" s="53" t="s">
        <v>114</v>
      </c>
      <c r="P49" s="42" t="s">
        <v>202</v>
      </c>
      <c r="Q49" s="53">
        <v>27</v>
      </c>
      <c r="R49" s="42"/>
    </row>
    <row r="50" spans="1:18" s="17" customFormat="1">
      <c r="A50" s="22" t="s">
        <v>108</v>
      </c>
      <c r="B50" s="15" t="s">
        <v>189</v>
      </c>
      <c r="C50" s="22" t="s">
        <v>50</v>
      </c>
      <c r="D50" s="51" t="s">
        <v>6</v>
      </c>
      <c r="E50" s="51"/>
      <c r="F50" s="61">
        <v>12</v>
      </c>
      <c r="G50" s="62">
        <v>16</v>
      </c>
      <c r="H50" s="51"/>
      <c r="I50" s="62"/>
      <c r="J50" s="22">
        <v>2</v>
      </c>
      <c r="K50" s="22"/>
      <c r="L50" s="22">
        <v>2</v>
      </c>
      <c r="M50" s="22" t="s">
        <v>110</v>
      </c>
      <c r="N50" s="53"/>
      <c r="O50" s="53" t="s">
        <v>114</v>
      </c>
      <c r="P50" s="42" t="s">
        <v>202</v>
      </c>
      <c r="Q50" s="53">
        <v>27</v>
      </c>
      <c r="R50" s="42"/>
    </row>
    <row r="51" spans="1:18" ht="43.5" customHeight="1">
      <c r="A51" s="16" t="s">
        <v>107</v>
      </c>
      <c r="B51" s="168"/>
      <c r="C51" s="21" t="s">
        <v>244</v>
      </c>
      <c r="D51" s="13" t="s">
        <v>127</v>
      </c>
      <c r="E51" s="94">
        <f>SUM(F51:I51)</f>
        <v>84</v>
      </c>
      <c r="F51" s="23">
        <f>3*F52</f>
        <v>36</v>
      </c>
      <c r="G51" s="23">
        <f t="shared" ref="G51:I51" si="0">3*G52</f>
        <v>48</v>
      </c>
      <c r="H51" s="23">
        <f t="shared" si="0"/>
        <v>0</v>
      </c>
      <c r="I51" s="23">
        <f t="shared" si="0"/>
        <v>0</v>
      </c>
      <c r="J51" s="12"/>
      <c r="K51" s="182">
        <v>6</v>
      </c>
      <c r="L51" s="12"/>
      <c r="M51" s="12" t="s">
        <v>110</v>
      </c>
      <c r="N51" s="60" t="s">
        <v>110</v>
      </c>
      <c r="O51" s="60" t="s">
        <v>286</v>
      </c>
      <c r="P51" s="60"/>
      <c r="Q51" s="60">
        <v>27</v>
      </c>
      <c r="R51" s="60"/>
    </row>
    <row r="52" spans="1:18" s="17" customFormat="1">
      <c r="A52" s="22" t="s">
        <v>109</v>
      </c>
      <c r="B52" s="22" t="s">
        <v>161</v>
      </c>
      <c r="C52" s="22" t="s">
        <v>41</v>
      </c>
      <c r="D52" s="51" t="s">
        <v>42</v>
      </c>
      <c r="E52" s="51"/>
      <c r="F52" s="61">
        <v>12</v>
      </c>
      <c r="G52" s="61">
        <v>16</v>
      </c>
      <c r="H52" s="51"/>
      <c r="I52" s="61"/>
      <c r="J52" s="22">
        <v>2</v>
      </c>
      <c r="K52" s="22"/>
      <c r="L52" s="22">
        <v>2</v>
      </c>
      <c r="M52" s="22" t="s">
        <v>110</v>
      </c>
      <c r="N52" s="53"/>
      <c r="O52" s="53" t="s">
        <v>114</v>
      </c>
      <c r="P52" s="42" t="s">
        <v>202</v>
      </c>
      <c r="Q52" s="53">
        <v>27</v>
      </c>
      <c r="R52" s="42"/>
    </row>
    <row r="53" spans="1:18" s="17" customFormat="1">
      <c r="A53" s="22" t="s">
        <v>109</v>
      </c>
      <c r="B53" s="22" t="s">
        <v>162</v>
      </c>
      <c r="C53" s="22" t="s">
        <v>53</v>
      </c>
      <c r="D53" s="51" t="s">
        <v>10</v>
      </c>
      <c r="E53" s="51"/>
      <c r="F53" s="61">
        <v>12</v>
      </c>
      <c r="G53" s="61">
        <v>16</v>
      </c>
      <c r="H53" s="51"/>
      <c r="I53" s="61"/>
      <c r="J53" s="22">
        <v>2</v>
      </c>
      <c r="K53" s="22"/>
      <c r="L53" s="22">
        <v>2</v>
      </c>
      <c r="M53" s="22" t="s">
        <v>110</v>
      </c>
      <c r="N53" s="53"/>
      <c r="O53" s="53" t="s">
        <v>114</v>
      </c>
      <c r="P53" s="42" t="s">
        <v>202</v>
      </c>
      <c r="Q53" s="53">
        <v>27</v>
      </c>
      <c r="R53" s="42"/>
    </row>
    <row r="54" spans="1:18" s="17" customFormat="1" ht="28.8">
      <c r="A54" s="22" t="s">
        <v>109</v>
      </c>
      <c r="B54" s="22" t="s">
        <v>218</v>
      </c>
      <c r="C54" s="22" t="s">
        <v>54</v>
      </c>
      <c r="D54" s="51" t="s">
        <v>17</v>
      </c>
      <c r="E54" s="51"/>
      <c r="F54" s="61">
        <v>12</v>
      </c>
      <c r="G54" s="61">
        <v>16</v>
      </c>
      <c r="H54" s="51"/>
      <c r="I54" s="61"/>
      <c r="J54" s="22">
        <v>2</v>
      </c>
      <c r="K54" s="22"/>
      <c r="L54" s="22">
        <v>2</v>
      </c>
      <c r="M54" s="22" t="s">
        <v>110</v>
      </c>
      <c r="N54" s="53"/>
      <c r="O54" s="53" t="s">
        <v>114</v>
      </c>
      <c r="P54" s="42" t="s">
        <v>201</v>
      </c>
      <c r="Q54" s="53">
        <v>27</v>
      </c>
      <c r="R54" s="42" t="s">
        <v>262</v>
      </c>
    </row>
    <row r="55" spans="1:18" s="17" customFormat="1">
      <c r="A55" s="22" t="s">
        <v>109</v>
      </c>
      <c r="B55" s="22" t="s">
        <v>123</v>
      </c>
      <c r="C55" s="22" t="s">
        <v>55</v>
      </c>
      <c r="D55" s="51" t="s">
        <v>56</v>
      </c>
      <c r="E55" s="51"/>
      <c r="F55" s="61">
        <v>12</v>
      </c>
      <c r="G55" s="61">
        <v>16</v>
      </c>
      <c r="H55" s="51"/>
      <c r="I55" s="61"/>
      <c r="J55" s="22">
        <v>2</v>
      </c>
      <c r="K55" s="22"/>
      <c r="L55" s="22">
        <v>2</v>
      </c>
      <c r="M55" s="22" t="s">
        <v>110</v>
      </c>
      <c r="N55" s="53"/>
      <c r="O55" s="53" t="s">
        <v>114</v>
      </c>
      <c r="P55" s="42" t="s">
        <v>202</v>
      </c>
      <c r="Q55" s="53">
        <v>27</v>
      </c>
      <c r="R55" s="42" t="s">
        <v>262</v>
      </c>
    </row>
    <row r="56" spans="1:18" s="17" customFormat="1" ht="28.8">
      <c r="A56" s="22" t="s">
        <v>109</v>
      </c>
      <c r="B56" s="22" t="s">
        <v>223</v>
      </c>
      <c r="C56" s="22" t="s">
        <v>32</v>
      </c>
      <c r="D56" s="51" t="s">
        <v>13</v>
      </c>
      <c r="E56" s="51"/>
      <c r="F56" s="61">
        <v>12</v>
      </c>
      <c r="G56" s="61">
        <v>16</v>
      </c>
      <c r="H56" s="51"/>
      <c r="I56" s="61"/>
      <c r="J56" s="22">
        <v>2</v>
      </c>
      <c r="K56" s="22"/>
      <c r="L56" s="22">
        <v>2</v>
      </c>
      <c r="M56" s="22" t="s">
        <v>110</v>
      </c>
      <c r="N56" s="53"/>
      <c r="O56" s="53" t="s">
        <v>114</v>
      </c>
      <c r="P56" s="42" t="s">
        <v>203</v>
      </c>
      <c r="Q56" s="53">
        <v>27</v>
      </c>
      <c r="R56" s="42"/>
    </row>
    <row r="57" spans="1:18" s="17" customFormat="1" ht="28.8">
      <c r="A57" s="22" t="s">
        <v>109</v>
      </c>
      <c r="B57" s="39" t="s">
        <v>153</v>
      </c>
      <c r="C57" s="22" t="s">
        <v>18</v>
      </c>
      <c r="D57" s="51" t="s">
        <v>95</v>
      </c>
      <c r="E57" s="51"/>
      <c r="F57" s="61">
        <v>12</v>
      </c>
      <c r="G57" s="61">
        <v>16</v>
      </c>
      <c r="H57" s="51"/>
      <c r="I57" s="61"/>
      <c r="J57" s="22">
        <v>2</v>
      </c>
      <c r="K57" s="22"/>
      <c r="L57" s="22">
        <v>2</v>
      </c>
      <c r="M57" s="22" t="s">
        <v>110</v>
      </c>
      <c r="N57" s="53"/>
      <c r="O57" s="53" t="s">
        <v>114</v>
      </c>
      <c r="P57" s="42" t="s">
        <v>201</v>
      </c>
      <c r="Q57" s="53">
        <v>27</v>
      </c>
      <c r="R57" s="42"/>
    </row>
    <row r="58" spans="1:18" s="17" customFormat="1">
      <c r="A58" s="22" t="s">
        <v>109</v>
      </c>
      <c r="B58" s="50" t="s">
        <v>156</v>
      </c>
      <c r="C58" s="50" t="s">
        <v>155</v>
      </c>
      <c r="D58" s="51" t="s">
        <v>15</v>
      </c>
      <c r="E58" s="51"/>
      <c r="F58" s="61">
        <v>12</v>
      </c>
      <c r="G58" s="61">
        <v>16</v>
      </c>
      <c r="H58" s="51"/>
      <c r="I58" s="61"/>
      <c r="J58" s="22">
        <v>2</v>
      </c>
      <c r="K58" s="22"/>
      <c r="L58" s="22">
        <v>2</v>
      </c>
      <c r="M58" s="22" t="s">
        <v>110</v>
      </c>
      <c r="N58" s="53"/>
      <c r="O58" s="53" t="s">
        <v>114</v>
      </c>
      <c r="P58" s="42" t="s">
        <v>202</v>
      </c>
      <c r="Q58" s="53">
        <v>27</v>
      </c>
      <c r="R58" s="42"/>
    </row>
    <row r="59" spans="1:18" s="17" customFormat="1">
      <c r="A59" s="22" t="s">
        <v>109</v>
      </c>
      <c r="B59" s="50" t="s">
        <v>154</v>
      </c>
      <c r="C59" s="50" t="s">
        <v>157</v>
      </c>
      <c r="D59" s="51" t="s">
        <v>15</v>
      </c>
      <c r="E59" s="51"/>
      <c r="F59" s="61">
        <v>12</v>
      </c>
      <c r="G59" s="61">
        <v>16</v>
      </c>
      <c r="H59" s="51"/>
      <c r="I59" s="61"/>
      <c r="J59" s="22">
        <v>2</v>
      </c>
      <c r="K59" s="22"/>
      <c r="L59" s="22">
        <v>2</v>
      </c>
      <c r="M59" s="22" t="s">
        <v>110</v>
      </c>
      <c r="N59" s="53"/>
      <c r="O59" s="53" t="s">
        <v>114</v>
      </c>
      <c r="P59" s="42" t="s">
        <v>202</v>
      </c>
      <c r="Q59" s="53">
        <v>27</v>
      </c>
      <c r="R59" s="42"/>
    </row>
    <row r="60" spans="1:18" s="17" customFormat="1" ht="28.8">
      <c r="A60" s="22" t="s">
        <v>109</v>
      </c>
      <c r="B60" s="22" t="s">
        <v>219</v>
      </c>
      <c r="C60" s="50" t="s">
        <v>122</v>
      </c>
      <c r="D60" s="51" t="s">
        <v>62</v>
      </c>
      <c r="E60" s="51"/>
      <c r="F60" s="61">
        <v>12</v>
      </c>
      <c r="G60" s="61">
        <v>16</v>
      </c>
      <c r="H60" s="51"/>
      <c r="I60" s="61"/>
      <c r="J60" s="22">
        <v>2</v>
      </c>
      <c r="K60" s="22"/>
      <c r="L60" s="22">
        <v>2</v>
      </c>
      <c r="M60" s="22" t="s">
        <v>110</v>
      </c>
      <c r="N60" s="53"/>
      <c r="O60" s="53" t="s">
        <v>114</v>
      </c>
      <c r="P60" s="42" t="s">
        <v>205</v>
      </c>
      <c r="Q60" s="53">
        <v>27</v>
      </c>
      <c r="R60" s="42" t="s">
        <v>262</v>
      </c>
    </row>
    <row r="61" spans="1:18" s="17" customFormat="1" ht="28.8">
      <c r="A61" s="22" t="s">
        <v>109</v>
      </c>
      <c r="B61" s="22" t="s">
        <v>224</v>
      </c>
      <c r="C61" s="22" t="s">
        <v>33</v>
      </c>
      <c r="D61" s="51" t="s">
        <v>34</v>
      </c>
      <c r="E61" s="51"/>
      <c r="F61" s="61">
        <v>12</v>
      </c>
      <c r="G61" s="61">
        <v>16</v>
      </c>
      <c r="H61" s="51"/>
      <c r="I61" s="61"/>
      <c r="J61" s="22">
        <v>2</v>
      </c>
      <c r="K61" s="22"/>
      <c r="L61" s="22">
        <v>2</v>
      </c>
      <c r="M61" s="22" t="s">
        <v>110</v>
      </c>
      <c r="N61" s="53"/>
      <c r="O61" s="53" t="s">
        <v>114</v>
      </c>
      <c r="P61" s="42" t="s">
        <v>203</v>
      </c>
      <c r="Q61" s="53">
        <v>61</v>
      </c>
      <c r="R61" s="42"/>
    </row>
    <row r="62" spans="1:18" s="17" customFormat="1">
      <c r="A62" s="22" t="s">
        <v>109</v>
      </c>
      <c r="B62" s="50" t="s">
        <v>166</v>
      </c>
      <c r="C62" s="50" t="s">
        <v>164</v>
      </c>
      <c r="D62" s="51" t="s">
        <v>165</v>
      </c>
      <c r="E62" s="51"/>
      <c r="F62" s="61">
        <v>12</v>
      </c>
      <c r="G62" s="61">
        <v>16</v>
      </c>
      <c r="H62" s="51"/>
      <c r="I62" s="61"/>
      <c r="J62" s="22">
        <v>2</v>
      </c>
      <c r="K62" s="22"/>
      <c r="L62" s="22">
        <v>2</v>
      </c>
      <c r="M62" s="22" t="s">
        <v>110</v>
      </c>
      <c r="N62" s="53"/>
      <c r="O62" s="53" t="s">
        <v>114</v>
      </c>
      <c r="P62" s="42" t="s">
        <v>202</v>
      </c>
      <c r="Q62" s="53">
        <v>27</v>
      </c>
      <c r="R62" s="42"/>
    </row>
    <row r="63" spans="1:18" s="17" customFormat="1">
      <c r="A63" s="22" t="s">
        <v>109</v>
      </c>
      <c r="B63" s="50" t="s">
        <v>163</v>
      </c>
      <c r="C63" s="50" t="s">
        <v>167</v>
      </c>
      <c r="D63" s="51" t="s">
        <v>165</v>
      </c>
      <c r="E63" s="51"/>
      <c r="F63" s="61">
        <v>12</v>
      </c>
      <c r="G63" s="61">
        <v>16</v>
      </c>
      <c r="H63" s="51"/>
      <c r="I63" s="61"/>
      <c r="J63" s="22">
        <v>2</v>
      </c>
      <c r="K63" s="22"/>
      <c r="L63" s="22">
        <v>2</v>
      </c>
      <c r="M63" s="22" t="s">
        <v>110</v>
      </c>
      <c r="N63" s="53"/>
      <c r="O63" s="53" t="s">
        <v>114</v>
      </c>
      <c r="P63" s="42" t="s">
        <v>202</v>
      </c>
      <c r="Q63" s="53">
        <v>27</v>
      </c>
      <c r="R63" s="42"/>
    </row>
    <row r="64" spans="1:18" s="17" customFormat="1">
      <c r="A64" s="22" t="s">
        <v>109</v>
      </c>
      <c r="B64" s="22" t="s">
        <v>168</v>
      </c>
      <c r="C64" s="22" t="s">
        <v>23</v>
      </c>
      <c r="D64" s="51" t="s">
        <v>24</v>
      </c>
      <c r="E64" s="51"/>
      <c r="F64" s="61">
        <v>12</v>
      </c>
      <c r="G64" s="61">
        <v>16</v>
      </c>
      <c r="H64" s="51"/>
      <c r="I64" s="61"/>
      <c r="J64" s="22">
        <v>2</v>
      </c>
      <c r="K64" s="22"/>
      <c r="L64" s="22">
        <v>2</v>
      </c>
      <c r="M64" s="22" t="s">
        <v>110</v>
      </c>
      <c r="N64" s="53"/>
      <c r="O64" s="53" t="s">
        <v>114</v>
      </c>
      <c r="P64" s="42" t="s">
        <v>202</v>
      </c>
      <c r="Q64" s="53">
        <v>27</v>
      </c>
      <c r="R64" s="42"/>
    </row>
    <row r="65" spans="1:18" s="17" customFormat="1">
      <c r="A65" s="22" t="s">
        <v>109</v>
      </c>
      <c r="B65" s="22" t="s">
        <v>169</v>
      </c>
      <c r="C65" s="22" t="s">
        <v>25</v>
      </c>
      <c r="D65" s="51" t="s">
        <v>26</v>
      </c>
      <c r="E65" s="51"/>
      <c r="F65" s="61">
        <v>12</v>
      </c>
      <c r="G65" s="61">
        <v>16</v>
      </c>
      <c r="H65" s="51"/>
      <c r="I65" s="61"/>
      <c r="J65" s="22">
        <v>2</v>
      </c>
      <c r="K65" s="22"/>
      <c r="L65" s="22">
        <v>2</v>
      </c>
      <c r="M65" s="22" t="s">
        <v>110</v>
      </c>
      <c r="N65" s="53"/>
      <c r="O65" s="53" t="s">
        <v>114</v>
      </c>
      <c r="P65" s="42" t="s">
        <v>202</v>
      </c>
      <c r="Q65" s="53">
        <v>27</v>
      </c>
      <c r="R65" s="42"/>
    </row>
    <row r="66" spans="1:18" s="17" customFormat="1" ht="28.8">
      <c r="A66" s="22" t="s">
        <v>109</v>
      </c>
      <c r="B66" s="15" t="s">
        <v>220</v>
      </c>
      <c r="C66" s="50" t="s">
        <v>124</v>
      </c>
      <c r="D66" s="51" t="s">
        <v>95</v>
      </c>
      <c r="E66" s="51"/>
      <c r="F66" s="61">
        <v>12</v>
      </c>
      <c r="G66" s="61">
        <v>16</v>
      </c>
      <c r="H66" s="51"/>
      <c r="I66" s="61"/>
      <c r="J66" s="22">
        <v>2</v>
      </c>
      <c r="K66" s="22"/>
      <c r="L66" s="22">
        <v>2</v>
      </c>
      <c r="M66" s="22" t="s">
        <v>110</v>
      </c>
      <c r="N66" s="53"/>
      <c r="O66" s="53" t="s">
        <v>114</v>
      </c>
      <c r="P66" s="42" t="s">
        <v>205</v>
      </c>
      <c r="Q66" s="53">
        <v>27</v>
      </c>
      <c r="R66" s="42" t="s">
        <v>262</v>
      </c>
    </row>
    <row r="67" spans="1:18" s="17" customFormat="1" ht="28.8">
      <c r="A67" s="22" t="s">
        <v>109</v>
      </c>
      <c r="B67" s="22" t="s">
        <v>226</v>
      </c>
      <c r="C67" s="22" t="s">
        <v>35</v>
      </c>
      <c r="D67" s="51" t="s">
        <v>12</v>
      </c>
      <c r="E67" s="51"/>
      <c r="F67" s="61">
        <v>12</v>
      </c>
      <c r="G67" s="61">
        <v>16</v>
      </c>
      <c r="H67" s="51"/>
      <c r="I67" s="61"/>
      <c r="J67" s="22">
        <v>2</v>
      </c>
      <c r="K67" s="22"/>
      <c r="L67" s="22">
        <v>2</v>
      </c>
      <c r="M67" s="22" t="s">
        <v>110</v>
      </c>
      <c r="N67" s="53"/>
      <c r="O67" s="53" t="s">
        <v>114</v>
      </c>
      <c r="P67" s="42" t="s">
        <v>205</v>
      </c>
      <c r="Q67" s="53">
        <v>61</v>
      </c>
      <c r="R67" s="42" t="s">
        <v>262</v>
      </c>
    </row>
    <row r="68" spans="1:18" s="17" customFormat="1" ht="28.8">
      <c r="A68" s="22" t="s">
        <v>109</v>
      </c>
      <c r="B68" s="22" t="s">
        <v>221</v>
      </c>
      <c r="C68" s="22" t="s">
        <v>57</v>
      </c>
      <c r="D68" s="51" t="s">
        <v>58</v>
      </c>
      <c r="E68" s="51"/>
      <c r="F68" s="61">
        <v>12</v>
      </c>
      <c r="G68" s="61">
        <v>16</v>
      </c>
      <c r="H68" s="51"/>
      <c r="I68" s="61"/>
      <c r="J68" s="22">
        <v>2</v>
      </c>
      <c r="K68" s="22"/>
      <c r="L68" s="22">
        <v>2</v>
      </c>
      <c r="M68" s="22" t="s">
        <v>110</v>
      </c>
      <c r="N68" s="53"/>
      <c r="O68" s="53" t="s">
        <v>114</v>
      </c>
      <c r="P68" s="42" t="s">
        <v>206</v>
      </c>
      <c r="Q68" s="53">
        <v>27</v>
      </c>
      <c r="R68" s="42" t="s">
        <v>262</v>
      </c>
    </row>
    <row r="69" spans="1:18" s="17" customFormat="1">
      <c r="A69" s="22" t="s">
        <v>109</v>
      </c>
      <c r="B69" s="50" t="s">
        <v>172</v>
      </c>
      <c r="C69" s="50" t="s">
        <v>171</v>
      </c>
      <c r="D69" s="51" t="s">
        <v>14</v>
      </c>
      <c r="E69" s="51"/>
      <c r="F69" s="61">
        <v>12</v>
      </c>
      <c r="G69" s="61">
        <v>16</v>
      </c>
      <c r="H69" s="51"/>
      <c r="I69" s="61"/>
      <c r="J69" s="22">
        <v>2</v>
      </c>
      <c r="K69" s="22"/>
      <c r="L69" s="22">
        <v>2</v>
      </c>
      <c r="M69" s="22" t="s">
        <v>110</v>
      </c>
      <c r="N69" s="53"/>
      <c r="O69" s="53" t="s">
        <v>114</v>
      </c>
      <c r="P69" s="42" t="s">
        <v>202</v>
      </c>
      <c r="Q69" s="53">
        <v>27</v>
      </c>
      <c r="R69" s="42"/>
    </row>
    <row r="70" spans="1:18" s="17" customFormat="1">
      <c r="A70" s="22" t="s">
        <v>109</v>
      </c>
      <c r="B70" s="50" t="s">
        <v>170</v>
      </c>
      <c r="C70" s="50" t="s">
        <v>173</v>
      </c>
      <c r="D70" s="51" t="s">
        <v>14</v>
      </c>
      <c r="E70" s="51"/>
      <c r="F70" s="61">
        <v>12</v>
      </c>
      <c r="G70" s="61">
        <v>16</v>
      </c>
      <c r="H70" s="51"/>
      <c r="I70" s="61"/>
      <c r="J70" s="22">
        <v>2</v>
      </c>
      <c r="K70" s="22"/>
      <c r="L70" s="22">
        <v>2</v>
      </c>
      <c r="M70" s="22" t="s">
        <v>110</v>
      </c>
      <c r="N70" s="53"/>
      <c r="O70" s="53" t="s">
        <v>114</v>
      </c>
      <c r="P70" s="42" t="s">
        <v>202</v>
      </c>
      <c r="Q70" s="53">
        <v>27</v>
      </c>
      <c r="R70" s="42"/>
    </row>
    <row r="71" spans="1:18" s="17" customFormat="1" ht="28.8">
      <c r="A71" s="22" t="s">
        <v>109</v>
      </c>
      <c r="B71" s="22" t="s">
        <v>113</v>
      </c>
      <c r="C71" s="22" t="s">
        <v>59</v>
      </c>
      <c r="D71" s="51" t="s">
        <v>60</v>
      </c>
      <c r="E71" s="51"/>
      <c r="F71" s="61">
        <v>12</v>
      </c>
      <c r="G71" s="61">
        <v>16</v>
      </c>
      <c r="H71" s="51"/>
      <c r="I71" s="61"/>
      <c r="J71" s="22">
        <v>2</v>
      </c>
      <c r="K71" s="22"/>
      <c r="L71" s="22">
        <v>2</v>
      </c>
      <c r="M71" s="22" t="s">
        <v>110</v>
      </c>
      <c r="N71" s="53"/>
      <c r="O71" s="53" t="s">
        <v>114</v>
      </c>
      <c r="P71" s="42" t="s">
        <v>207</v>
      </c>
      <c r="Q71" s="53">
        <v>27</v>
      </c>
      <c r="R71" s="42" t="s">
        <v>262</v>
      </c>
    </row>
    <row r="72" spans="1:18" s="17" customFormat="1" ht="28.8">
      <c r="A72" s="22" t="s">
        <v>109</v>
      </c>
      <c r="B72" s="22" t="s">
        <v>214</v>
      </c>
      <c r="C72" s="22" t="s">
        <v>36</v>
      </c>
      <c r="D72" s="51" t="s">
        <v>13</v>
      </c>
      <c r="E72" s="51"/>
      <c r="F72" s="61">
        <v>12</v>
      </c>
      <c r="G72" s="61">
        <v>16</v>
      </c>
      <c r="H72" s="51"/>
      <c r="I72" s="61"/>
      <c r="J72" s="22">
        <v>2</v>
      </c>
      <c r="K72" s="22"/>
      <c r="L72" s="22">
        <v>2</v>
      </c>
      <c r="M72" s="22" t="s">
        <v>110</v>
      </c>
      <c r="N72" s="53"/>
      <c r="O72" s="53" t="s">
        <v>114</v>
      </c>
      <c r="P72" s="42" t="s">
        <v>208</v>
      </c>
      <c r="Q72" s="53">
        <v>27</v>
      </c>
      <c r="R72" s="42"/>
    </row>
    <row r="73" spans="1:18" s="17" customFormat="1">
      <c r="A73" s="22" t="s">
        <v>109</v>
      </c>
      <c r="B73" s="22" t="s">
        <v>233</v>
      </c>
      <c r="C73" s="22" t="s">
        <v>174</v>
      </c>
      <c r="D73" s="51" t="s">
        <v>61</v>
      </c>
      <c r="E73" s="51"/>
      <c r="F73" s="61">
        <v>12</v>
      </c>
      <c r="G73" s="61">
        <v>16</v>
      </c>
      <c r="H73" s="51"/>
      <c r="I73" s="61"/>
      <c r="J73" s="22">
        <v>2</v>
      </c>
      <c r="K73" s="22"/>
      <c r="L73" s="22">
        <v>2</v>
      </c>
      <c r="M73" s="22" t="s">
        <v>110</v>
      </c>
      <c r="N73" s="53"/>
      <c r="O73" s="53" t="s">
        <v>114</v>
      </c>
      <c r="P73" s="42" t="s">
        <v>202</v>
      </c>
      <c r="Q73" s="53">
        <v>27</v>
      </c>
      <c r="R73" s="42" t="s">
        <v>262</v>
      </c>
    </row>
    <row r="74" spans="1:18" s="17" customFormat="1" ht="28.8">
      <c r="A74" s="22" t="s">
        <v>109</v>
      </c>
      <c r="B74" s="22" t="s">
        <v>229</v>
      </c>
      <c r="C74" s="22" t="s">
        <v>37</v>
      </c>
      <c r="D74" s="51" t="s">
        <v>38</v>
      </c>
      <c r="E74" s="51"/>
      <c r="F74" s="61">
        <v>12</v>
      </c>
      <c r="G74" s="61">
        <v>16</v>
      </c>
      <c r="H74" s="51"/>
      <c r="I74" s="61"/>
      <c r="J74" s="22">
        <v>2</v>
      </c>
      <c r="K74" s="22"/>
      <c r="L74" s="22">
        <v>2</v>
      </c>
      <c r="M74" s="22" t="s">
        <v>110</v>
      </c>
      <c r="N74" s="53"/>
      <c r="O74" s="53" t="s">
        <v>114</v>
      </c>
      <c r="P74" s="42" t="s">
        <v>203</v>
      </c>
      <c r="Q74" s="53">
        <v>61</v>
      </c>
      <c r="R74" s="42"/>
    </row>
    <row r="75" spans="1:18" s="17" customFormat="1" ht="28.8">
      <c r="A75" s="22" t="s">
        <v>109</v>
      </c>
      <c r="B75" s="15" t="s">
        <v>115</v>
      </c>
      <c r="C75" s="22" t="s">
        <v>63</v>
      </c>
      <c r="D75" s="51" t="s">
        <v>64</v>
      </c>
      <c r="E75" s="51"/>
      <c r="F75" s="61">
        <v>12</v>
      </c>
      <c r="G75" s="61">
        <v>16</v>
      </c>
      <c r="H75" s="51"/>
      <c r="I75" s="61"/>
      <c r="J75" s="22">
        <v>2</v>
      </c>
      <c r="K75" s="22"/>
      <c r="L75" s="22">
        <v>2</v>
      </c>
      <c r="M75" s="22" t="s">
        <v>110</v>
      </c>
      <c r="N75" s="53"/>
      <c r="O75" s="53" t="s">
        <v>114</v>
      </c>
      <c r="P75" s="42" t="s">
        <v>206</v>
      </c>
      <c r="Q75" s="53">
        <v>27</v>
      </c>
      <c r="R75" s="42" t="s">
        <v>262</v>
      </c>
    </row>
    <row r="76" spans="1:18" s="17" customFormat="1" ht="28.8">
      <c r="A76" s="22" t="s">
        <v>109</v>
      </c>
      <c r="B76" s="15" t="s">
        <v>228</v>
      </c>
      <c r="C76" s="22" t="s">
        <v>65</v>
      </c>
      <c r="D76" s="51" t="s">
        <v>66</v>
      </c>
      <c r="E76" s="51"/>
      <c r="F76" s="61">
        <v>12</v>
      </c>
      <c r="G76" s="61">
        <v>16</v>
      </c>
      <c r="H76" s="51"/>
      <c r="I76" s="61"/>
      <c r="J76" s="22">
        <v>2</v>
      </c>
      <c r="K76" s="22"/>
      <c r="L76" s="22">
        <v>2</v>
      </c>
      <c r="M76" s="22" t="s">
        <v>110</v>
      </c>
      <c r="N76" s="53"/>
      <c r="O76" s="53" t="s">
        <v>114</v>
      </c>
      <c r="P76" s="42" t="s">
        <v>208</v>
      </c>
      <c r="Q76" s="53">
        <v>27</v>
      </c>
      <c r="R76" s="42"/>
    </row>
    <row r="77" spans="1:18" s="17" customFormat="1" ht="28.8">
      <c r="A77" s="22" t="s">
        <v>109</v>
      </c>
      <c r="B77" s="15" t="s">
        <v>215</v>
      </c>
      <c r="C77" s="22" t="s">
        <v>47</v>
      </c>
      <c r="D77" s="51" t="s">
        <v>9</v>
      </c>
      <c r="E77" s="51"/>
      <c r="F77" s="61">
        <v>12</v>
      </c>
      <c r="G77" s="61">
        <v>16</v>
      </c>
      <c r="H77" s="51"/>
      <c r="I77" s="61"/>
      <c r="J77" s="22">
        <v>2</v>
      </c>
      <c r="K77" s="22"/>
      <c r="L77" s="22">
        <v>2</v>
      </c>
      <c r="M77" s="22" t="s">
        <v>110</v>
      </c>
      <c r="N77" s="53"/>
      <c r="O77" s="53" t="s">
        <v>114</v>
      </c>
      <c r="P77" s="42" t="s">
        <v>203</v>
      </c>
      <c r="Q77" s="53">
        <v>27</v>
      </c>
      <c r="R77" s="42"/>
    </row>
    <row r="78" spans="1:18" s="17" customFormat="1">
      <c r="A78" s="22" t="s">
        <v>109</v>
      </c>
      <c r="B78" s="22" t="s">
        <v>158</v>
      </c>
      <c r="C78" s="22" t="s">
        <v>19</v>
      </c>
      <c r="D78" s="51" t="s">
        <v>278</v>
      </c>
      <c r="E78" s="51"/>
      <c r="F78" s="61">
        <v>12</v>
      </c>
      <c r="G78" s="61">
        <v>16</v>
      </c>
      <c r="H78" s="51"/>
      <c r="I78" s="61"/>
      <c r="J78" s="22">
        <v>2</v>
      </c>
      <c r="K78" s="22"/>
      <c r="L78" s="22">
        <v>2</v>
      </c>
      <c r="M78" s="22" t="s">
        <v>110</v>
      </c>
      <c r="N78" s="53"/>
      <c r="O78" s="53" t="s">
        <v>114</v>
      </c>
      <c r="P78" s="42" t="s">
        <v>202</v>
      </c>
      <c r="Q78" s="53">
        <v>27</v>
      </c>
      <c r="R78" s="42"/>
    </row>
    <row r="79" spans="1:18" s="17" customFormat="1" ht="28.8">
      <c r="A79" s="22" t="s">
        <v>109</v>
      </c>
      <c r="B79" s="15" t="s">
        <v>230</v>
      </c>
      <c r="C79" s="22" t="s">
        <v>67</v>
      </c>
      <c r="D79" s="51" t="s">
        <v>11</v>
      </c>
      <c r="E79" s="51"/>
      <c r="F79" s="61">
        <v>12</v>
      </c>
      <c r="G79" s="61">
        <v>16</v>
      </c>
      <c r="H79" s="51"/>
      <c r="I79" s="61"/>
      <c r="J79" s="22">
        <v>2</v>
      </c>
      <c r="K79" s="22"/>
      <c r="L79" s="22">
        <v>2</v>
      </c>
      <c r="M79" s="22" t="s">
        <v>110</v>
      </c>
      <c r="N79" s="53"/>
      <c r="O79" s="53" t="s">
        <v>114</v>
      </c>
      <c r="P79" s="42" t="s">
        <v>208</v>
      </c>
      <c r="Q79" s="53">
        <v>61</v>
      </c>
      <c r="R79" s="42"/>
    </row>
    <row r="80" spans="1:18" s="17" customFormat="1">
      <c r="A80" s="22" t="s">
        <v>109</v>
      </c>
      <c r="B80" s="15" t="s">
        <v>175</v>
      </c>
      <c r="C80" s="22" t="s">
        <v>43</v>
      </c>
      <c r="D80" s="51" t="s">
        <v>42</v>
      </c>
      <c r="E80" s="51"/>
      <c r="F80" s="61">
        <v>12</v>
      </c>
      <c r="G80" s="61">
        <v>16</v>
      </c>
      <c r="H80" s="51"/>
      <c r="I80" s="61"/>
      <c r="J80" s="22">
        <v>2</v>
      </c>
      <c r="K80" s="22"/>
      <c r="L80" s="22">
        <v>2</v>
      </c>
      <c r="M80" s="22" t="s">
        <v>110</v>
      </c>
      <c r="N80" s="53"/>
      <c r="O80" s="53" t="s">
        <v>114</v>
      </c>
      <c r="P80" s="42" t="s">
        <v>202</v>
      </c>
      <c r="Q80" s="53">
        <v>27</v>
      </c>
      <c r="R80" s="42"/>
    </row>
    <row r="81" spans="1:18" s="17" customFormat="1">
      <c r="A81" s="22" t="s">
        <v>109</v>
      </c>
      <c r="B81" s="15" t="s">
        <v>176</v>
      </c>
      <c r="C81" s="22" t="s">
        <v>44</v>
      </c>
      <c r="D81" s="51" t="s">
        <v>42</v>
      </c>
      <c r="E81" s="51"/>
      <c r="F81" s="61">
        <v>12</v>
      </c>
      <c r="G81" s="61">
        <v>16</v>
      </c>
      <c r="H81" s="51"/>
      <c r="I81" s="61"/>
      <c r="J81" s="22">
        <v>2</v>
      </c>
      <c r="K81" s="22"/>
      <c r="L81" s="22">
        <v>2</v>
      </c>
      <c r="M81" s="22" t="s">
        <v>110</v>
      </c>
      <c r="N81" s="53"/>
      <c r="O81" s="53" t="s">
        <v>114</v>
      </c>
      <c r="P81" s="42" t="s">
        <v>202</v>
      </c>
      <c r="Q81" s="53">
        <v>27</v>
      </c>
      <c r="R81" s="42"/>
    </row>
    <row r="82" spans="1:18" s="17" customFormat="1">
      <c r="A82" s="22" t="s">
        <v>109</v>
      </c>
      <c r="B82" s="15" t="s">
        <v>121</v>
      </c>
      <c r="C82" s="22" t="s">
        <v>68</v>
      </c>
      <c r="D82" s="51" t="s">
        <v>69</v>
      </c>
      <c r="E82" s="51"/>
      <c r="F82" s="61">
        <v>12</v>
      </c>
      <c r="G82" s="62">
        <v>16</v>
      </c>
      <c r="H82" s="51"/>
      <c r="I82" s="62"/>
      <c r="J82" s="22">
        <v>2</v>
      </c>
      <c r="K82" s="22"/>
      <c r="L82" s="22">
        <v>2</v>
      </c>
      <c r="M82" s="22" t="s">
        <v>110</v>
      </c>
      <c r="N82" s="53"/>
      <c r="O82" s="53" t="s">
        <v>114</v>
      </c>
      <c r="P82" s="42" t="s">
        <v>202</v>
      </c>
      <c r="Q82" s="53">
        <v>27</v>
      </c>
      <c r="R82" s="42" t="s">
        <v>262</v>
      </c>
    </row>
    <row r="83" spans="1:18" s="17" customFormat="1">
      <c r="A83" s="22" t="s">
        <v>109</v>
      </c>
      <c r="B83" s="15" t="s">
        <v>177</v>
      </c>
      <c r="C83" s="22" t="s">
        <v>70</v>
      </c>
      <c r="D83" s="51" t="s">
        <v>198</v>
      </c>
      <c r="E83" s="51"/>
      <c r="F83" s="61">
        <v>12</v>
      </c>
      <c r="G83" s="62">
        <v>16</v>
      </c>
      <c r="H83" s="51"/>
      <c r="I83" s="62"/>
      <c r="J83" s="22">
        <v>2</v>
      </c>
      <c r="K83" s="22"/>
      <c r="L83" s="22">
        <v>2</v>
      </c>
      <c r="M83" s="22" t="s">
        <v>110</v>
      </c>
      <c r="N83" s="53"/>
      <c r="O83" s="53" t="s">
        <v>114</v>
      </c>
      <c r="P83" s="42" t="s">
        <v>202</v>
      </c>
      <c r="Q83" s="53">
        <v>61</v>
      </c>
      <c r="R83" s="42"/>
    </row>
    <row r="84" spans="1:18" s="17" customFormat="1" ht="28.8">
      <c r="A84" s="22" t="s">
        <v>109</v>
      </c>
      <c r="B84" s="15" t="s">
        <v>222</v>
      </c>
      <c r="C84" s="22" t="s">
        <v>71</v>
      </c>
      <c r="D84" s="51" t="s">
        <v>72</v>
      </c>
      <c r="E84" s="51"/>
      <c r="F84" s="61">
        <v>12</v>
      </c>
      <c r="G84" s="61">
        <v>16</v>
      </c>
      <c r="H84" s="51"/>
      <c r="I84" s="61"/>
      <c r="J84" s="22">
        <v>2</v>
      </c>
      <c r="K84" s="22"/>
      <c r="L84" s="22">
        <v>2</v>
      </c>
      <c r="M84" s="22" t="s">
        <v>110</v>
      </c>
      <c r="N84" s="53"/>
      <c r="O84" s="53" t="s">
        <v>114</v>
      </c>
      <c r="P84" s="42" t="s">
        <v>203</v>
      </c>
      <c r="Q84" s="53">
        <v>27</v>
      </c>
      <c r="R84" s="42" t="s">
        <v>262</v>
      </c>
    </row>
    <row r="85" spans="1:18" s="17" customFormat="1">
      <c r="A85" s="22" t="s">
        <v>109</v>
      </c>
      <c r="B85" s="15" t="s">
        <v>178</v>
      </c>
      <c r="C85" s="22" t="s">
        <v>179</v>
      </c>
      <c r="D85" s="51" t="s">
        <v>195</v>
      </c>
      <c r="E85" s="51"/>
      <c r="F85" s="61">
        <v>12</v>
      </c>
      <c r="G85" s="61">
        <v>16</v>
      </c>
      <c r="H85" s="51"/>
      <c r="I85" s="61"/>
      <c r="J85" s="22">
        <v>2</v>
      </c>
      <c r="K85" s="22"/>
      <c r="L85" s="22">
        <v>2</v>
      </c>
      <c r="M85" s="22" t="s">
        <v>110</v>
      </c>
      <c r="N85" s="53"/>
      <c r="O85" s="53" t="s">
        <v>114</v>
      </c>
      <c r="P85" s="42" t="s">
        <v>202</v>
      </c>
      <c r="Q85" s="53" t="s">
        <v>149</v>
      </c>
      <c r="R85" s="42"/>
    </row>
    <row r="86" spans="1:18" s="17" customFormat="1" ht="28.8">
      <c r="A86" s="22" t="s">
        <v>109</v>
      </c>
      <c r="B86" s="15" t="s">
        <v>119</v>
      </c>
      <c r="C86" s="50" t="s">
        <v>40</v>
      </c>
      <c r="D86" s="51" t="s">
        <v>14</v>
      </c>
      <c r="E86" s="51"/>
      <c r="F86" s="61">
        <v>12</v>
      </c>
      <c r="G86" s="61">
        <v>16</v>
      </c>
      <c r="H86" s="51"/>
      <c r="I86" s="61"/>
      <c r="J86" s="22">
        <v>2</v>
      </c>
      <c r="K86" s="22"/>
      <c r="L86" s="22">
        <v>2</v>
      </c>
      <c r="M86" s="22" t="s">
        <v>110</v>
      </c>
      <c r="N86" s="53"/>
      <c r="O86" s="53" t="s">
        <v>114</v>
      </c>
      <c r="P86" s="42" t="s">
        <v>205</v>
      </c>
      <c r="Q86" s="53">
        <v>27</v>
      </c>
      <c r="R86" s="42" t="s">
        <v>262</v>
      </c>
    </row>
    <row r="87" spans="1:18" s="17" customFormat="1">
      <c r="A87" s="22" t="s">
        <v>109</v>
      </c>
      <c r="B87" s="15" t="s">
        <v>180</v>
      </c>
      <c r="C87" s="22" t="s">
        <v>73</v>
      </c>
      <c r="D87" s="51" t="s">
        <v>8</v>
      </c>
      <c r="E87" s="51"/>
      <c r="F87" s="61">
        <v>12</v>
      </c>
      <c r="G87" s="61">
        <v>16</v>
      </c>
      <c r="H87" s="51"/>
      <c r="I87" s="61"/>
      <c r="J87" s="22">
        <v>2</v>
      </c>
      <c r="K87" s="22"/>
      <c r="L87" s="22">
        <v>2</v>
      </c>
      <c r="M87" s="22" t="s">
        <v>110</v>
      </c>
      <c r="N87" s="53"/>
      <c r="O87" s="53" t="s">
        <v>114</v>
      </c>
      <c r="P87" s="42" t="s">
        <v>202</v>
      </c>
      <c r="Q87" s="53">
        <v>27</v>
      </c>
      <c r="R87" s="42"/>
    </row>
    <row r="88" spans="1:18" s="17" customFormat="1" ht="28.8">
      <c r="A88" s="22" t="s">
        <v>109</v>
      </c>
      <c r="B88" s="22" t="s">
        <v>117</v>
      </c>
      <c r="C88" s="22" t="s">
        <v>280</v>
      </c>
      <c r="D88" s="51" t="s">
        <v>94</v>
      </c>
      <c r="E88" s="51"/>
      <c r="F88" s="61">
        <v>12</v>
      </c>
      <c r="G88" s="61">
        <v>16</v>
      </c>
      <c r="H88" s="51"/>
      <c r="I88" s="61"/>
      <c r="J88" s="22">
        <v>2</v>
      </c>
      <c r="K88" s="22"/>
      <c r="L88" s="22">
        <v>2</v>
      </c>
      <c r="M88" s="22" t="s">
        <v>110</v>
      </c>
      <c r="N88" s="53"/>
      <c r="O88" s="53" t="s">
        <v>114</v>
      </c>
      <c r="P88" s="42" t="s">
        <v>204</v>
      </c>
      <c r="Q88" s="53">
        <v>27</v>
      </c>
      <c r="R88" s="42" t="s">
        <v>262</v>
      </c>
    </row>
    <row r="89" spans="1:18" s="17" customFormat="1">
      <c r="A89" s="22" t="s">
        <v>109</v>
      </c>
      <c r="B89" s="171" t="s">
        <v>181</v>
      </c>
      <c r="C89" s="50" t="s">
        <v>182</v>
      </c>
      <c r="D89" s="51" t="s">
        <v>14</v>
      </c>
      <c r="E89" s="51"/>
      <c r="F89" s="61">
        <v>12</v>
      </c>
      <c r="G89" s="61">
        <v>16</v>
      </c>
      <c r="H89" s="51"/>
      <c r="I89" s="61"/>
      <c r="J89" s="22">
        <v>2</v>
      </c>
      <c r="K89" s="22"/>
      <c r="L89" s="22">
        <v>2</v>
      </c>
      <c r="M89" s="22" t="s">
        <v>110</v>
      </c>
      <c r="N89" s="53"/>
      <c r="O89" s="53" t="s">
        <v>114</v>
      </c>
      <c r="P89" s="42" t="s">
        <v>202</v>
      </c>
      <c r="Q89" s="53">
        <v>27</v>
      </c>
      <c r="R89" s="42"/>
    </row>
    <row r="90" spans="1:18" s="17" customFormat="1">
      <c r="A90" s="22" t="s">
        <v>109</v>
      </c>
      <c r="B90" s="171" t="s">
        <v>183</v>
      </c>
      <c r="C90" s="50" t="s">
        <v>184</v>
      </c>
      <c r="D90" s="51" t="s">
        <v>14</v>
      </c>
      <c r="E90" s="51"/>
      <c r="F90" s="61">
        <v>12</v>
      </c>
      <c r="G90" s="61">
        <v>16</v>
      </c>
      <c r="H90" s="51"/>
      <c r="I90" s="61"/>
      <c r="J90" s="22">
        <v>2</v>
      </c>
      <c r="K90" s="22"/>
      <c r="L90" s="22">
        <v>2</v>
      </c>
      <c r="M90" s="22" t="s">
        <v>110</v>
      </c>
      <c r="N90" s="53"/>
      <c r="O90" s="53" t="s">
        <v>114</v>
      </c>
      <c r="P90" s="42" t="s">
        <v>202</v>
      </c>
      <c r="Q90" s="53">
        <v>27</v>
      </c>
      <c r="R90" s="42"/>
    </row>
    <row r="91" spans="1:18" s="17" customFormat="1" ht="28.8">
      <c r="A91" s="22" t="s">
        <v>109</v>
      </c>
      <c r="B91" s="15" t="s">
        <v>131</v>
      </c>
      <c r="C91" s="22" t="s">
        <v>74</v>
      </c>
      <c r="D91" s="51" t="s">
        <v>75</v>
      </c>
      <c r="E91" s="51"/>
      <c r="F91" s="61">
        <v>12</v>
      </c>
      <c r="G91" s="62">
        <v>16</v>
      </c>
      <c r="H91" s="51"/>
      <c r="I91" s="62"/>
      <c r="J91" s="22">
        <v>2</v>
      </c>
      <c r="K91" s="22"/>
      <c r="L91" s="22">
        <v>2</v>
      </c>
      <c r="M91" s="22" t="s">
        <v>110</v>
      </c>
      <c r="N91" s="53"/>
      <c r="O91" s="53" t="s">
        <v>114</v>
      </c>
      <c r="P91" s="42" t="s">
        <v>205</v>
      </c>
      <c r="Q91" s="53">
        <v>27</v>
      </c>
      <c r="R91" s="42" t="s">
        <v>262</v>
      </c>
    </row>
    <row r="92" spans="1:18" s="17" customFormat="1">
      <c r="A92" s="22" t="s">
        <v>109</v>
      </c>
      <c r="B92" s="15" t="s">
        <v>116</v>
      </c>
      <c r="C92" s="22" t="s">
        <v>76</v>
      </c>
      <c r="D92" s="51" t="s">
        <v>77</v>
      </c>
      <c r="E92" s="51"/>
      <c r="F92" s="61">
        <v>12</v>
      </c>
      <c r="G92" s="61">
        <v>16</v>
      </c>
      <c r="H92" s="51"/>
      <c r="I92" s="61"/>
      <c r="J92" s="22">
        <v>2</v>
      </c>
      <c r="K92" s="22"/>
      <c r="L92" s="22">
        <v>2</v>
      </c>
      <c r="M92" s="22" t="s">
        <v>110</v>
      </c>
      <c r="N92" s="53"/>
      <c r="O92" s="53" t="s">
        <v>114</v>
      </c>
      <c r="P92" s="42" t="s">
        <v>202</v>
      </c>
      <c r="Q92" s="53">
        <v>27</v>
      </c>
      <c r="R92" s="42" t="s">
        <v>262</v>
      </c>
    </row>
    <row r="93" spans="1:18" s="17" customFormat="1">
      <c r="A93" s="22" t="s">
        <v>109</v>
      </c>
      <c r="B93" s="15" t="s">
        <v>185</v>
      </c>
      <c r="C93" s="22" t="s">
        <v>27</v>
      </c>
      <c r="D93" s="51" t="s">
        <v>28</v>
      </c>
      <c r="E93" s="51"/>
      <c r="F93" s="61">
        <v>12</v>
      </c>
      <c r="G93" s="61">
        <v>16</v>
      </c>
      <c r="H93" s="51"/>
      <c r="I93" s="61"/>
      <c r="J93" s="22">
        <v>2</v>
      </c>
      <c r="K93" s="22"/>
      <c r="L93" s="22">
        <v>2</v>
      </c>
      <c r="M93" s="22" t="s">
        <v>110</v>
      </c>
      <c r="N93" s="53"/>
      <c r="O93" s="53" t="s">
        <v>114</v>
      </c>
      <c r="P93" s="42" t="s">
        <v>202</v>
      </c>
      <c r="Q93" s="53">
        <v>27</v>
      </c>
      <c r="R93" s="42"/>
    </row>
    <row r="94" spans="1:18" s="17" customFormat="1">
      <c r="A94" s="22" t="s">
        <v>109</v>
      </c>
      <c r="B94" s="15" t="s">
        <v>188</v>
      </c>
      <c r="C94" s="22" t="s">
        <v>48</v>
      </c>
      <c r="D94" s="51" t="s">
        <v>49</v>
      </c>
      <c r="E94" s="51"/>
      <c r="F94" s="61">
        <v>12</v>
      </c>
      <c r="G94" s="62">
        <v>16</v>
      </c>
      <c r="H94" s="51"/>
      <c r="I94" s="62"/>
      <c r="J94" s="22">
        <v>2</v>
      </c>
      <c r="K94" s="22"/>
      <c r="L94" s="22">
        <v>2</v>
      </c>
      <c r="M94" s="22" t="s">
        <v>110</v>
      </c>
      <c r="N94" s="53"/>
      <c r="O94" s="53" t="s">
        <v>114</v>
      </c>
      <c r="P94" s="42" t="s">
        <v>202</v>
      </c>
      <c r="Q94" s="53">
        <v>27</v>
      </c>
      <c r="R94" s="42"/>
    </row>
    <row r="95" spans="1:18" s="17" customFormat="1">
      <c r="A95" s="22" t="s">
        <v>109</v>
      </c>
      <c r="B95" s="15" t="s">
        <v>189</v>
      </c>
      <c r="C95" s="22" t="s">
        <v>50</v>
      </c>
      <c r="D95" s="51" t="s">
        <v>6</v>
      </c>
      <c r="E95" s="51"/>
      <c r="F95" s="61">
        <v>12</v>
      </c>
      <c r="G95" s="62">
        <v>16</v>
      </c>
      <c r="H95" s="51"/>
      <c r="I95" s="62"/>
      <c r="J95" s="22">
        <v>2</v>
      </c>
      <c r="K95" s="22"/>
      <c r="L95" s="22">
        <v>2</v>
      </c>
      <c r="M95" s="22" t="s">
        <v>110</v>
      </c>
      <c r="N95" s="53"/>
      <c r="O95" s="53" t="s">
        <v>114</v>
      </c>
      <c r="P95" s="42" t="s">
        <v>202</v>
      </c>
      <c r="Q95" s="53">
        <v>27</v>
      </c>
      <c r="R95" s="42"/>
    </row>
    <row r="96" spans="1:18" s="17" customFormat="1">
      <c r="A96" s="22" t="s">
        <v>109</v>
      </c>
      <c r="B96" s="15" t="s">
        <v>234</v>
      </c>
      <c r="C96" s="50" t="s">
        <v>186</v>
      </c>
      <c r="D96" s="52" t="s">
        <v>187</v>
      </c>
      <c r="E96" s="51"/>
      <c r="F96" s="61">
        <v>12</v>
      </c>
      <c r="G96" s="61">
        <v>16</v>
      </c>
      <c r="H96" s="51"/>
      <c r="I96" s="61"/>
      <c r="J96" s="22">
        <v>2</v>
      </c>
      <c r="K96" s="22"/>
      <c r="L96" s="22">
        <v>2</v>
      </c>
      <c r="M96" s="22" t="s">
        <v>110</v>
      </c>
      <c r="N96" s="53"/>
      <c r="O96" s="53" t="s">
        <v>114</v>
      </c>
      <c r="P96" s="42" t="s">
        <v>202</v>
      </c>
      <c r="Q96" s="53">
        <v>27</v>
      </c>
      <c r="R96" s="42"/>
    </row>
    <row r="97" spans="1:18" s="17" customFormat="1" ht="28.8">
      <c r="A97" s="22" t="s">
        <v>109</v>
      </c>
      <c r="B97" s="15" t="s">
        <v>231</v>
      </c>
      <c r="C97" s="22" t="s">
        <v>78</v>
      </c>
      <c r="D97" s="51" t="s">
        <v>79</v>
      </c>
      <c r="E97" s="51"/>
      <c r="F97" s="61">
        <v>12</v>
      </c>
      <c r="G97" s="61">
        <v>16</v>
      </c>
      <c r="H97" s="51"/>
      <c r="I97" s="61"/>
      <c r="J97" s="22">
        <v>2</v>
      </c>
      <c r="K97" s="22"/>
      <c r="L97" s="22">
        <v>2</v>
      </c>
      <c r="M97" s="22" t="s">
        <v>110</v>
      </c>
      <c r="N97" s="53"/>
      <c r="O97" s="53" t="s">
        <v>114</v>
      </c>
      <c r="P97" s="42" t="s">
        <v>208</v>
      </c>
      <c r="Q97" s="53">
        <v>27</v>
      </c>
      <c r="R97" s="42"/>
    </row>
    <row r="98" spans="1:18" s="17" customFormat="1">
      <c r="A98" s="22" t="s">
        <v>109</v>
      </c>
      <c r="B98" s="22" t="s">
        <v>159</v>
      </c>
      <c r="C98" s="22" t="s">
        <v>20</v>
      </c>
      <c r="D98" s="51" t="s">
        <v>21</v>
      </c>
      <c r="E98" s="51"/>
      <c r="F98" s="61">
        <v>12</v>
      </c>
      <c r="G98" s="61">
        <v>16</v>
      </c>
      <c r="H98" s="51"/>
      <c r="I98" s="61"/>
      <c r="J98" s="22">
        <v>2</v>
      </c>
      <c r="K98" s="22"/>
      <c r="L98" s="22">
        <v>2</v>
      </c>
      <c r="M98" s="22" t="s">
        <v>110</v>
      </c>
      <c r="N98" s="53"/>
      <c r="O98" s="53" t="s">
        <v>114</v>
      </c>
      <c r="P98" s="42" t="s">
        <v>202</v>
      </c>
      <c r="Q98" s="53">
        <v>27</v>
      </c>
      <c r="R98" s="42"/>
    </row>
    <row r="99" spans="1:18" s="17" customFormat="1">
      <c r="A99" s="22" t="s">
        <v>109</v>
      </c>
      <c r="B99" s="15" t="s">
        <v>190</v>
      </c>
      <c r="C99" s="22" t="s">
        <v>29</v>
      </c>
      <c r="D99" s="51" t="s">
        <v>24</v>
      </c>
      <c r="E99" s="51"/>
      <c r="F99" s="61">
        <v>12</v>
      </c>
      <c r="G99" s="61">
        <v>16</v>
      </c>
      <c r="H99" s="51"/>
      <c r="I99" s="61"/>
      <c r="J99" s="22">
        <v>2</v>
      </c>
      <c r="K99" s="22"/>
      <c r="L99" s="22">
        <v>2</v>
      </c>
      <c r="M99" s="22" t="s">
        <v>110</v>
      </c>
      <c r="N99" s="53"/>
      <c r="O99" s="53" t="s">
        <v>114</v>
      </c>
      <c r="P99" s="42" t="s">
        <v>202</v>
      </c>
      <c r="Q99" s="53">
        <v>27</v>
      </c>
      <c r="R99" s="42"/>
    </row>
    <row r="100" spans="1:18" s="17" customFormat="1" ht="28.8">
      <c r="A100" s="22" t="s">
        <v>109</v>
      </c>
      <c r="B100" s="15" t="s">
        <v>133</v>
      </c>
      <c r="C100" s="22" t="s">
        <v>30</v>
      </c>
      <c r="D100" s="51" t="s">
        <v>28</v>
      </c>
      <c r="E100" s="51"/>
      <c r="F100" s="61">
        <v>12</v>
      </c>
      <c r="G100" s="61">
        <v>16</v>
      </c>
      <c r="H100" s="51"/>
      <c r="I100" s="61"/>
      <c r="J100" s="22">
        <v>2</v>
      </c>
      <c r="K100" s="22"/>
      <c r="L100" s="22">
        <v>2</v>
      </c>
      <c r="M100" s="22" t="s">
        <v>110</v>
      </c>
      <c r="N100" s="53"/>
      <c r="O100" s="53" t="s">
        <v>114</v>
      </c>
      <c r="P100" s="42" t="s">
        <v>209</v>
      </c>
      <c r="Q100" s="53">
        <v>27</v>
      </c>
      <c r="R100" s="42"/>
    </row>
    <row r="101" spans="1:18" s="17" customFormat="1" ht="28.8">
      <c r="A101" s="22" t="s">
        <v>109</v>
      </c>
      <c r="B101" s="15" t="s">
        <v>213</v>
      </c>
      <c r="C101" s="22" t="s">
        <v>31</v>
      </c>
      <c r="D101" s="51" t="s">
        <v>26</v>
      </c>
      <c r="E101" s="51"/>
      <c r="F101" s="61">
        <v>12</v>
      </c>
      <c r="G101" s="61">
        <v>16</v>
      </c>
      <c r="H101" s="51"/>
      <c r="I101" s="61"/>
      <c r="J101" s="22">
        <v>2</v>
      </c>
      <c r="K101" s="22"/>
      <c r="L101" s="22">
        <v>2</v>
      </c>
      <c r="M101" s="22" t="s">
        <v>110</v>
      </c>
      <c r="N101" s="53"/>
      <c r="O101" s="53" t="s">
        <v>114</v>
      </c>
      <c r="P101" s="42" t="s">
        <v>206</v>
      </c>
      <c r="Q101" s="53">
        <v>27</v>
      </c>
      <c r="R101" s="42" t="s">
        <v>262</v>
      </c>
    </row>
    <row r="102" spans="1:18" s="17" customFormat="1">
      <c r="A102" s="22" t="s">
        <v>109</v>
      </c>
      <c r="B102" s="15" t="s">
        <v>191</v>
      </c>
      <c r="C102" s="22" t="s">
        <v>80</v>
      </c>
      <c r="D102" s="51" t="s">
        <v>16</v>
      </c>
      <c r="E102" s="51"/>
      <c r="F102" s="61">
        <v>12</v>
      </c>
      <c r="G102" s="61">
        <v>16</v>
      </c>
      <c r="H102" s="51"/>
      <c r="I102" s="61"/>
      <c r="J102" s="22">
        <v>2</v>
      </c>
      <c r="K102" s="22"/>
      <c r="L102" s="22">
        <v>2</v>
      </c>
      <c r="M102" s="22" t="s">
        <v>110</v>
      </c>
      <c r="N102" s="53"/>
      <c r="O102" s="53" t="s">
        <v>114</v>
      </c>
      <c r="P102" s="42" t="s">
        <v>202</v>
      </c>
      <c r="Q102" s="53">
        <v>27</v>
      </c>
      <c r="R102" s="42"/>
    </row>
    <row r="103" spans="1:18" s="17" customFormat="1">
      <c r="A103" s="22" t="s">
        <v>109</v>
      </c>
      <c r="B103" s="22" t="s">
        <v>160</v>
      </c>
      <c r="C103" s="22" t="s">
        <v>22</v>
      </c>
      <c r="D103" s="51" t="s">
        <v>273</v>
      </c>
      <c r="E103" s="51"/>
      <c r="F103" s="61">
        <v>12</v>
      </c>
      <c r="G103" s="61">
        <v>16</v>
      </c>
      <c r="H103" s="51"/>
      <c r="I103" s="61"/>
      <c r="J103" s="22">
        <v>2</v>
      </c>
      <c r="K103" s="22"/>
      <c r="L103" s="22">
        <v>2</v>
      </c>
      <c r="M103" s="22" t="s">
        <v>110</v>
      </c>
      <c r="N103" s="53"/>
      <c r="O103" s="53" t="s">
        <v>114</v>
      </c>
      <c r="P103" s="42" t="s">
        <v>202</v>
      </c>
      <c r="Q103" s="53">
        <v>27</v>
      </c>
      <c r="R103" s="42"/>
    </row>
    <row r="104" spans="1:18" s="17" customFormat="1">
      <c r="A104" s="22" t="s">
        <v>109</v>
      </c>
      <c r="B104" s="15" t="s">
        <v>192</v>
      </c>
      <c r="C104" s="50" t="s">
        <v>296</v>
      </c>
      <c r="D104" s="51" t="s">
        <v>16</v>
      </c>
      <c r="E104" s="51"/>
      <c r="F104" s="61">
        <v>12</v>
      </c>
      <c r="G104" s="61">
        <v>16</v>
      </c>
      <c r="H104" s="51"/>
      <c r="I104" s="61"/>
      <c r="J104" s="22">
        <v>2</v>
      </c>
      <c r="K104" s="22"/>
      <c r="L104" s="22">
        <v>2</v>
      </c>
      <c r="M104" s="22" t="s">
        <v>110</v>
      </c>
      <c r="N104" s="53"/>
      <c r="O104" s="53" t="s">
        <v>114</v>
      </c>
      <c r="P104" s="42" t="s">
        <v>202</v>
      </c>
      <c r="Q104" s="53">
        <v>27</v>
      </c>
      <c r="R104" s="42"/>
    </row>
    <row r="105" spans="1:18" s="17" customFormat="1">
      <c r="A105" s="22" t="s">
        <v>109</v>
      </c>
      <c r="B105" s="15" t="s">
        <v>130</v>
      </c>
      <c r="C105" s="22" t="s">
        <v>45</v>
      </c>
      <c r="D105" s="51" t="s">
        <v>46</v>
      </c>
      <c r="E105" s="51"/>
      <c r="F105" s="61">
        <v>12</v>
      </c>
      <c r="G105" s="61">
        <v>16</v>
      </c>
      <c r="H105" s="51"/>
      <c r="I105" s="61"/>
      <c r="J105" s="22">
        <v>2</v>
      </c>
      <c r="K105" s="22"/>
      <c r="L105" s="22">
        <v>2</v>
      </c>
      <c r="M105" s="22" t="s">
        <v>110</v>
      </c>
      <c r="N105" s="53"/>
      <c r="O105" s="53" t="s">
        <v>114</v>
      </c>
      <c r="P105" s="42" t="s">
        <v>202</v>
      </c>
      <c r="Q105" s="53">
        <v>27</v>
      </c>
      <c r="R105" s="42"/>
    </row>
    <row r="106" spans="1:18" s="17" customFormat="1" ht="28.8">
      <c r="A106" s="22" t="s">
        <v>109</v>
      </c>
      <c r="B106" s="15" t="s">
        <v>227</v>
      </c>
      <c r="C106" s="22" t="s">
        <v>81</v>
      </c>
      <c r="D106" s="51" t="s">
        <v>132</v>
      </c>
      <c r="E106" s="51"/>
      <c r="F106" s="61">
        <v>12</v>
      </c>
      <c r="G106" s="61">
        <v>16</v>
      </c>
      <c r="H106" s="51"/>
      <c r="I106" s="61"/>
      <c r="J106" s="22">
        <v>2</v>
      </c>
      <c r="K106" s="22"/>
      <c r="L106" s="22">
        <v>2</v>
      </c>
      <c r="M106" s="22" t="s">
        <v>110</v>
      </c>
      <c r="N106" s="53"/>
      <c r="O106" s="53" t="s">
        <v>114</v>
      </c>
      <c r="P106" s="42" t="s">
        <v>208</v>
      </c>
      <c r="Q106" s="53">
        <v>27</v>
      </c>
      <c r="R106" s="42"/>
    </row>
    <row r="107" spans="1:18" s="17" customFormat="1" ht="28.8">
      <c r="A107" s="22" t="s">
        <v>109</v>
      </c>
      <c r="B107" s="15" t="s">
        <v>225</v>
      </c>
      <c r="C107" s="22" t="s">
        <v>39</v>
      </c>
      <c r="D107" s="51" t="s">
        <v>12</v>
      </c>
      <c r="E107" s="51"/>
      <c r="F107" s="61">
        <v>12</v>
      </c>
      <c r="G107" s="61">
        <v>16</v>
      </c>
      <c r="H107" s="51"/>
      <c r="I107" s="61"/>
      <c r="J107" s="22">
        <v>2</v>
      </c>
      <c r="K107" s="22"/>
      <c r="L107" s="22">
        <v>2</v>
      </c>
      <c r="M107" s="22" t="s">
        <v>110</v>
      </c>
      <c r="N107" s="53"/>
      <c r="O107" s="53" t="s">
        <v>114</v>
      </c>
      <c r="P107" s="42" t="s">
        <v>208</v>
      </c>
      <c r="Q107" s="53">
        <v>61</v>
      </c>
      <c r="R107" s="42"/>
    </row>
    <row r="108" spans="1:18" s="17" customFormat="1" ht="28.8">
      <c r="A108" s="22" t="s">
        <v>109</v>
      </c>
      <c r="B108" s="15" t="s">
        <v>232</v>
      </c>
      <c r="C108" s="22" t="s">
        <v>82</v>
      </c>
      <c r="D108" s="51" t="s">
        <v>83</v>
      </c>
      <c r="E108" s="51"/>
      <c r="F108" s="61">
        <v>12</v>
      </c>
      <c r="G108" s="61">
        <v>16</v>
      </c>
      <c r="H108" s="51"/>
      <c r="I108" s="61"/>
      <c r="J108" s="22">
        <v>2</v>
      </c>
      <c r="K108" s="22"/>
      <c r="L108" s="22">
        <v>2</v>
      </c>
      <c r="M108" s="22" t="s">
        <v>110</v>
      </c>
      <c r="N108" s="53"/>
      <c r="O108" s="53" t="s">
        <v>114</v>
      </c>
      <c r="P108" s="42" t="s">
        <v>208</v>
      </c>
      <c r="Q108" s="53">
        <v>61</v>
      </c>
      <c r="R108" s="42"/>
    </row>
    <row r="109" spans="1:18" s="17" customFormat="1" ht="28.8">
      <c r="A109" s="22" t="s">
        <v>109</v>
      </c>
      <c r="B109" s="15" t="s">
        <v>128</v>
      </c>
      <c r="C109" s="22" t="s">
        <v>84</v>
      </c>
      <c r="D109" s="51" t="s">
        <v>93</v>
      </c>
      <c r="E109" s="51"/>
      <c r="F109" s="61">
        <v>12</v>
      </c>
      <c r="G109" s="61">
        <v>16</v>
      </c>
      <c r="H109" s="51"/>
      <c r="I109" s="61"/>
      <c r="J109" s="22">
        <v>2</v>
      </c>
      <c r="K109" s="22"/>
      <c r="L109" s="22">
        <v>2</v>
      </c>
      <c r="M109" s="22" t="s">
        <v>110</v>
      </c>
      <c r="N109" s="53"/>
      <c r="O109" s="53" t="s">
        <v>114</v>
      </c>
      <c r="P109" s="42" t="s">
        <v>203</v>
      </c>
      <c r="Q109" s="53">
        <v>27</v>
      </c>
      <c r="R109" s="42" t="s">
        <v>262</v>
      </c>
    </row>
    <row r="110" spans="1:18" s="17" customFormat="1" ht="28.8">
      <c r="A110" s="22" t="s">
        <v>109</v>
      </c>
      <c r="B110" s="15" t="s">
        <v>216</v>
      </c>
      <c r="C110" s="22" t="s">
        <v>51</v>
      </c>
      <c r="D110" s="51" t="s">
        <v>9</v>
      </c>
      <c r="E110" s="51"/>
      <c r="F110" s="61">
        <v>12</v>
      </c>
      <c r="G110" s="61">
        <v>16</v>
      </c>
      <c r="H110" s="51"/>
      <c r="I110" s="61"/>
      <c r="J110" s="22">
        <v>2</v>
      </c>
      <c r="K110" s="22"/>
      <c r="L110" s="22">
        <v>2</v>
      </c>
      <c r="M110" s="22" t="s">
        <v>110</v>
      </c>
      <c r="N110" s="53"/>
      <c r="O110" s="53" t="s">
        <v>114</v>
      </c>
      <c r="P110" s="42" t="s">
        <v>203</v>
      </c>
      <c r="Q110" s="53">
        <v>27</v>
      </c>
      <c r="R110" s="42"/>
    </row>
    <row r="111" spans="1:18" s="17" customFormat="1" ht="28.8">
      <c r="A111" s="22" t="s">
        <v>109</v>
      </c>
      <c r="B111" s="15" t="s">
        <v>217</v>
      </c>
      <c r="C111" s="22" t="s">
        <v>52</v>
      </c>
      <c r="D111" s="51" t="s">
        <v>9</v>
      </c>
      <c r="E111" s="51"/>
      <c r="F111" s="61">
        <v>12</v>
      </c>
      <c r="G111" s="61">
        <v>16</v>
      </c>
      <c r="H111" s="51"/>
      <c r="I111" s="61"/>
      <c r="J111" s="22">
        <v>2</v>
      </c>
      <c r="K111" s="22"/>
      <c r="L111" s="22">
        <v>2</v>
      </c>
      <c r="M111" s="22" t="s">
        <v>110</v>
      </c>
      <c r="N111" s="53"/>
      <c r="O111" s="53" t="s">
        <v>114</v>
      </c>
      <c r="P111" s="42" t="s">
        <v>203</v>
      </c>
      <c r="Q111" s="53">
        <v>27</v>
      </c>
      <c r="R111" s="42"/>
    </row>
    <row r="112" spans="1:18" ht="36" customHeight="1">
      <c r="A112" s="16" t="s">
        <v>107</v>
      </c>
      <c r="B112" s="16" t="s">
        <v>197</v>
      </c>
      <c r="C112" s="16" t="s">
        <v>196</v>
      </c>
      <c r="D112" s="13" t="s">
        <v>273</v>
      </c>
      <c r="E112" s="13">
        <f>SUM(F112:H112)</f>
        <v>3</v>
      </c>
      <c r="F112" s="14">
        <f>SUM(F113:F113)</f>
        <v>0</v>
      </c>
      <c r="G112" s="24">
        <f>G113</f>
        <v>3</v>
      </c>
      <c r="H112" s="24">
        <f t="shared" ref="H112:I112" si="1">H113</f>
        <v>0</v>
      </c>
      <c r="I112" s="24">
        <f t="shared" si="1"/>
        <v>0</v>
      </c>
      <c r="J112" s="12"/>
      <c r="K112" s="12">
        <v>12</v>
      </c>
      <c r="L112" s="182">
        <f>L113</f>
        <v>4</v>
      </c>
      <c r="M112" s="12" t="s">
        <v>110</v>
      </c>
      <c r="N112" s="60" t="s">
        <v>110</v>
      </c>
      <c r="O112" s="60" t="s">
        <v>286</v>
      </c>
      <c r="P112" s="60"/>
      <c r="Q112" s="60">
        <v>27</v>
      </c>
      <c r="R112" s="60"/>
    </row>
    <row r="113" spans="1:18">
      <c r="A113" s="22" t="s">
        <v>108</v>
      </c>
      <c r="B113" s="22" t="s">
        <v>150</v>
      </c>
      <c r="C113" s="22" t="s">
        <v>86</v>
      </c>
      <c r="D113" s="51" t="s">
        <v>261</v>
      </c>
      <c r="E113" s="51">
        <f>SUM(F113:H113)</f>
        <v>3</v>
      </c>
      <c r="F113" s="61">
        <v>0</v>
      </c>
      <c r="G113" s="58">
        <v>3</v>
      </c>
      <c r="H113" s="51"/>
      <c r="I113" s="61"/>
      <c r="J113" s="50">
        <v>1</v>
      </c>
      <c r="K113" s="22"/>
      <c r="L113" s="22">
        <v>4</v>
      </c>
      <c r="M113" s="22" t="s">
        <v>110</v>
      </c>
      <c r="N113" s="53"/>
      <c r="O113" s="53" t="s">
        <v>114</v>
      </c>
      <c r="P113" s="42" t="s">
        <v>202</v>
      </c>
      <c r="Q113" s="53">
        <v>27</v>
      </c>
      <c r="R113" s="42"/>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K115"/>
  <sheetViews>
    <sheetView topLeftCell="A111" zoomScale="25" zoomScaleNormal="25" workbookViewId="0">
      <selection activeCell="J117" sqref="J117"/>
    </sheetView>
  </sheetViews>
  <sheetFormatPr baseColWidth="10" defaultColWidth="11.44140625" defaultRowHeight="46.2"/>
  <cols>
    <col min="1" max="1" width="44" style="43" customWidth="1"/>
    <col min="2" max="2" width="33.109375" style="43" customWidth="1"/>
    <col min="3" max="3" width="81.44140625" style="43" customWidth="1"/>
    <col min="4" max="4" width="27.33203125" style="43" customWidth="1"/>
    <col min="5" max="5" width="25.6640625" style="43" customWidth="1"/>
    <col min="6" max="6" width="23.44140625" style="43" customWidth="1"/>
    <col min="7" max="7" width="18.6640625" style="43" customWidth="1"/>
    <col min="8" max="8" width="22.33203125" style="123" customWidth="1"/>
    <col min="9" max="9" width="29.6640625" style="43" customWidth="1"/>
    <col min="10" max="10" width="22.77734375" style="43" customWidth="1"/>
    <col min="11" max="11" width="39.44140625" style="43" customWidth="1"/>
    <col min="12" max="12" width="45.109375" style="43" customWidth="1"/>
    <col min="13" max="13" width="43.33203125" style="43" customWidth="1"/>
    <col min="14" max="14" width="48" style="43" customWidth="1"/>
    <col min="15" max="15" width="62.33203125" style="43" customWidth="1"/>
    <col min="16" max="16" width="50.6640625" style="43" customWidth="1"/>
    <col min="17" max="16384" width="11.44140625" style="43"/>
  </cols>
  <sheetData>
    <row r="1" spans="1:687" s="99" customFormat="1" ht="238.5" customHeight="1">
      <c r="A1" s="73" t="s">
        <v>96</v>
      </c>
      <c r="B1" s="73" t="s">
        <v>97</v>
      </c>
      <c r="C1" s="73" t="s">
        <v>98</v>
      </c>
      <c r="D1" s="74" t="s">
        <v>3</v>
      </c>
      <c r="E1" s="74" t="s">
        <v>2</v>
      </c>
      <c r="F1" s="74" t="s">
        <v>0</v>
      </c>
      <c r="G1" s="74" t="s">
        <v>1</v>
      </c>
      <c r="H1" s="74" t="s">
        <v>238</v>
      </c>
      <c r="I1" s="73" t="s">
        <v>99</v>
      </c>
      <c r="J1" s="73" t="s">
        <v>100</v>
      </c>
      <c r="K1" s="73" t="s">
        <v>101</v>
      </c>
      <c r="L1" s="73" t="s">
        <v>199</v>
      </c>
      <c r="M1" s="75" t="s">
        <v>200</v>
      </c>
      <c r="N1" s="75" t="s">
        <v>104</v>
      </c>
      <c r="O1" s="76" t="s">
        <v>105</v>
      </c>
      <c r="P1" s="75" t="s">
        <v>237</v>
      </c>
    </row>
    <row r="2" spans="1:687" s="123" customFormat="1" ht="273" customHeight="1">
      <c r="A2" s="77" t="str">
        <f ca="1">RIGHT(CELL("filename",A$1),LEN(CELL("filename",A$1))-SEARCH("]",CELL("filename",A$1),1))</f>
        <v>MCC M2 Info S3 Ing. (FISA)</v>
      </c>
      <c r="B2" s="78"/>
      <c r="C2" s="78"/>
      <c r="D2" s="79">
        <f>D3+D7+D51+D112</f>
        <v>255</v>
      </c>
      <c r="E2" s="79">
        <f>E3+E7+E51+E112</f>
        <v>108</v>
      </c>
      <c r="F2" s="79">
        <f>F3+F7+F51+F112</f>
        <v>147</v>
      </c>
      <c r="G2" s="79">
        <f>G3+G7+G51+G112</f>
        <v>0</v>
      </c>
      <c r="H2" s="79">
        <f>H3+H7+H51+H112</f>
        <v>0</v>
      </c>
      <c r="I2" s="80"/>
      <c r="J2" s="79">
        <f>J3+J7+J51+J112</f>
        <v>30</v>
      </c>
      <c r="K2" s="78"/>
      <c r="L2" s="78"/>
      <c r="M2" s="89"/>
      <c r="N2" s="89"/>
      <c r="O2" s="89"/>
      <c r="P2" s="89"/>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c r="NY2" s="122"/>
      <c r="NZ2" s="122"/>
      <c r="OA2" s="122"/>
      <c r="OB2" s="122"/>
      <c r="OC2" s="122"/>
      <c r="OD2" s="122"/>
      <c r="OE2" s="122"/>
      <c r="OF2" s="122"/>
      <c r="OG2" s="122"/>
      <c r="OH2" s="122"/>
      <c r="OI2" s="122"/>
      <c r="OJ2" s="122"/>
      <c r="OK2" s="122"/>
      <c r="OL2" s="122"/>
      <c r="OM2" s="122"/>
      <c r="ON2" s="122"/>
      <c r="OO2" s="122"/>
      <c r="OP2" s="122"/>
      <c r="OQ2" s="122"/>
      <c r="OR2" s="122"/>
      <c r="OS2" s="122"/>
      <c r="OT2" s="122"/>
      <c r="OU2" s="122"/>
      <c r="OV2" s="122"/>
      <c r="OW2" s="122"/>
      <c r="OX2" s="122"/>
      <c r="OY2" s="122"/>
      <c r="OZ2" s="122"/>
      <c r="PA2" s="122"/>
      <c r="PB2" s="122"/>
      <c r="PC2" s="122"/>
      <c r="PD2" s="122"/>
      <c r="PE2" s="122"/>
      <c r="PF2" s="122"/>
      <c r="PG2" s="122"/>
      <c r="PH2" s="122"/>
      <c r="PI2" s="122"/>
      <c r="PJ2" s="122"/>
      <c r="PK2" s="122"/>
      <c r="PL2" s="122"/>
      <c r="PM2" s="122"/>
      <c r="PN2" s="122"/>
      <c r="PO2" s="122"/>
      <c r="PP2" s="122"/>
      <c r="PQ2" s="122"/>
      <c r="PR2" s="122"/>
      <c r="PS2" s="122"/>
      <c r="PT2" s="122"/>
      <c r="PU2" s="122"/>
      <c r="PV2" s="122"/>
      <c r="PW2" s="122"/>
      <c r="PX2" s="122"/>
      <c r="PY2" s="122"/>
      <c r="PZ2" s="122"/>
      <c r="QA2" s="122"/>
      <c r="QB2" s="122"/>
      <c r="QC2" s="122"/>
      <c r="QD2" s="122"/>
      <c r="QE2" s="122"/>
      <c r="QF2" s="122"/>
      <c r="QG2" s="122"/>
      <c r="QH2" s="122"/>
      <c r="QI2" s="122"/>
      <c r="QJ2" s="122"/>
      <c r="QK2" s="122"/>
      <c r="QL2" s="122"/>
      <c r="QM2" s="122"/>
      <c r="QN2" s="122"/>
      <c r="QO2" s="122"/>
      <c r="QP2" s="122"/>
      <c r="QQ2" s="122"/>
      <c r="QR2" s="122"/>
      <c r="QS2" s="122"/>
      <c r="QT2" s="122"/>
      <c r="QU2" s="122"/>
      <c r="QV2" s="122"/>
      <c r="QW2" s="122"/>
      <c r="QX2" s="122"/>
      <c r="QY2" s="122"/>
      <c r="QZ2" s="122"/>
      <c r="RA2" s="122"/>
      <c r="RB2" s="122"/>
      <c r="RC2" s="122"/>
      <c r="RD2" s="122"/>
      <c r="RE2" s="122"/>
      <c r="RF2" s="122"/>
      <c r="RG2" s="122"/>
      <c r="RH2" s="122"/>
      <c r="RI2" s="122"/>
      <c r="RJ2" s="122"/>
      <c r="RK2" s="122"/>
      <c r="RL2" s="122"/>
      <c r="RM2" s="122"/>
      <c r="RN2" s="122"/>
      <c r="RO2" s="122"/>
      <c r="RP2" s="122"/>
      <c r="RQ2" s="122"/>
      <c r="RR2" s="122"/>
      <c r="RS2" s="122"/>
      <c r="RT2" s="122"/>
      <c r="RU2" s="122"/>
      <c r="RV2" s="122"/>
      <c r="RW2" s="122"/>
      <c r="RX2" s="122"/>
      <c r="RY2" s="122"/>
      <c r="RZ2" s="122"/>
      <c r="SA2" s="122"/>
      <c r="SB2" s="122"/>
      <c r="SC2" s="122"/>
      <c r="SD2" s="122"/>
      <c r="SE2" s="122"/>
      <c r="SF2" s="122"/>
      <c r="SG2" s="122"/>
      <c r="SH2" s="122"/>
      <c r="SI2" s="122"/>
      <c r="SJ2" s="122"/>
      <c r="SK2" s="122"/>
      <c r="SL2" s="122"/>
      <c r="SM2" s="122"/>
      <c r="SN2" s="122"/>
      <c r="SO2" s="122"/>
      <c r="SP2" s="122"/>
      <c r="SQ2" s="122"/>
      <c r="SR2" s="122"/>
      <c r="SS2" s="122"/>
      <c r="ST2" s="122"/>
      <c r="SU2" s="122"/>
      <c r="SV2" s="122"/>
      <c r="SW2" s="122"/>
      <c r="SX2" s="122"/>
      <c r="SY2" s="122"/>
      <c r="SZ2" s="122"/>
      <c r="TA2" s="122"/>
      <c r="TB2" s="122"/>
      <c r="TC2" s="122"/>
      <c r="TD2" s="122"/>
      <c r="TE2" s="122"/>
      <c r="TF2" s="122"/>
      <c r="TG2" s="122"/>
      <c r="TH2" s="122"/>
      <c r="TI2" s="122"/>
      <c r="TJ2" s="122"/>
      <c r="TK2" s="122"/>
      <c r="TL2" s="122"/>
      <c r="TM2" s="122"/>
      <c r="TN2" s="122"/>
      <c r="TO2" s="122"/>
      <c r="TP2" s="122"/>
      <c r="TQ2" s="122"/>
      <c r="TR2" s="122"/>
      <c r="TS2" s="122"/>
      <c r="TT2" s="122"/>
      <c r="TU2" s="122"/>
      <c r="TV2" s="122"/>
      <c r="TW2" s="122"/>
      <c r="TX2" s="122"/>
      <c r="TY2" s="122"/>
      <c r="TZ2" s="122"/>
      <c r="UA2" s="122"/>
      <c r="UB2" s="122"/>
      <c r="UC2" s="122"/>
      <c r="UD2" s="122"/>
      <c r="UE2" s="122"/>
      <c r="UF2" s="122"/>
      <c r="UG2" s="122"/>
      <c r="UH2" s="122"/>
      <c r="UI2" s="122"/>
      <c r="UJ2" s="122"/>
      <c r="UK2" s="122"/>
      <c r="UL2" s="122"/>
      <c r="UM2" s="122"/>
      <c r="UN2" s="122"/>
      <c r="UO2" s="122"/>
      <c r="UP2" s="122"/>
      <c r="UQ2" s="122"/>
      <c r="UR2" s="122"/>
      <c r="US2" s="122"/>
      <c r="UT2" s="122"/>
      <c r="UU2" s="122"/>
      <c r="UV2" s="122"/>
      <c r="UW2" s="122"/>
      <c r="UX2" s="122"/>
      <c r="UY2" s="122"/>
      <c r="UZ2" s="122"/>
      <c r="VA2" s="122"/>
      <c r="VB2" s="122"/>
      <c r="VC2" s="122"/>
      <c r="VD2" s="122"/>
      <c r="VE2" s="122"/>
      <c r="VF2" s="122"/>
      <c r="VG2" s="122"/>
      <c r="VH2" s="122"/>
      <c r="VI2" s="122"/>
      <c r="VJ2" s="122"/>
      <c r="VK2" s="122"/>
      <c r="VL2" s="122"/>
      <c r="VM2" s="122"/>
      <c r="VN2" s="122"/>
      <c r="VO2" s="122"/>
      <c r="VP2" s="122"/>
      <c r="VQ2" s="122"/>
      <c r="VR2" s="122"/>
      <c r="VS2" s="122"/>
      <c r="VT2" s="122"/>
      <c r="VU2" s="122"/>
      <c r="VV2" s="122"/>
      <c r="VW2" s="122"/>
      <c r="VX2" s="122"/>
      <c r="VY2" s="122"/>
      <c r="VZ2" s="122"/>
      <c r="WA2" s="122"/>
      <c r="WB2" s="122"/>
      <c r="WC2" s="122"/>
      <c r="WD2" s="122"/>
      <c r="WE2" s="122"/>
      <c r="WF2" s="122"/>
      <c r="WG2" s="122"/>
      <c r="WH2" s="122"/>
      <c r="WI2" s="122"/>
      <c r="WJ2" s="122"/>
      <c r="WK2" s="122"/>
      <c r="WL2" s="122"/>
      <c r="WM2" s="122"/>
      <c r="WN2" s="122"/>
      <c r="WO2" s="122"/>
      <c r="WP2" s="122"/>
      <c r="WQ2" s="122"/>
      <c r="WR2" s="122"/>
      <c r="WS2" s="122"/>
      <c r="WT2" s="122"/>
      <c r="WU2" s="122"/>
      <c r="WV2" s="122"/>
      <c r="WW2" s="122"/>
      <c r="WX2" s="122"/>
      <c r="WY2" s="122"/>
      <c r="WZ2" s="122"/>
      <c r="XA2" s="122"/>
      <c r="XB2" s="122"/>
      <c r="XC2" s="122"/>
      <c r="XD2" s="122"/>
      <c r="XE2" s="122"/>
      <c r="XF2" s="122"/>
      <c r="XG2" s="122"/>
      <c r="XH2" s="122"/>
      <c r="XI2" s="122"/>
      <c r="XJ2" s="122"/>
      <c r="XK2" s="122"/>
      <c r="XL2" s="122"/>
      <c r="XM2" s="122"/>
      <c r="XN2" s="122"/>
      <c r="XO2" s="122"/>
      <c r="XP2" s="122"/>
      <c r="XQ2" s="122"/>
      <c r="XR2" s="122"/>
      <c r="XS2" s="122"/>
      <c r="XT2" s="122"/>
      <c r="XU2" s="122"/>
      <c r="XV2" s="122"/>
      <c r="XW2" s="122"/>
      <c r="XX2" s="122"/>
      <c r="XY2" s="122"/>
      <c r="XZ2" s="122"/>
      <c r="YA2" s="122"/>
      <c r="YB2" s="122"/>
      <c r="YC2" s="122"/>
      <c r="YD2" s="122"/>
      <c r="YE2" s="122"/>
      <c r="YF2" s="122"/>
      <c r="YG2" s="122"/>
      <c r="YH2" s="122"/>
      <c r="YI2" s="122"/>
      <c r="YJ2" s="122"/>
      <c r="YK2" s="122"/>
      <c r="YL2" s="122"/>
      <c r="YM2" s="122"/>
      <c r="YN2" s="122"/>
      <c r="YO2" s="122"/>
      <c r="YP2" s="122"/>
      <c r="YQ2" s="122"/>
      <c r="YR2" s="122"/>
      <c r="YS2" s="122"/>
      <c r="YT2" s="122"/>
      <c r="YU2" s="122"/>
      <c r="YV2" s="122"/>
      <c r="YW2" s="122"/>
      <c r="YX2" s="122"/>
      <c r="YY2" s="122"/>
      <c r="YZ2" s="122"/>
      <c r="ZA2" s="122"/>
      <c r="ZB2" s="122"/>
      <c r="ZC2" s="122"/>
      <c r="ZD2" s="122"/>
      <c r="ZE2" s="122"/>
      <c r="ZF2" s="122"/>
      <c r="ZG2" s="122"/>
      <c r="ZH2" s="122"/>
      <c r="ZI2" s="122"/>
      <c r="ZJ2" s="122"/>
      <c r="ZK2" s="122"/>
    </row>
    <row r="3" spans="1:687" s="99" customFormat="1" ht="298.5" customHeight="1">
      <c r="A3" s="87" t="s">
        <v>107</v>
      </c>
      <c r="B3" s="137"/>
      <c r="C3" s="87" t="s">
        <v>239</v>
      </c>
      <c r="D3" s="90">
        <f>SUM(E3:H3)</f>
        <v>84</v>
      </c>
      <c r="E3" s="90">
        <f>SUM(E4:E6)</f>
        <v>36</v>
      </c>
      <c r="F3" s="90">
        <f>SUM(F4:F6)</f>
        <v>48</v>
      </c>
      <c r="G3" s="90">
        <f>SUM(G4:G6)</f>
        <v>0</v>
      </c>
      <c r="H3" s="90">
        <f>SUM(H4:H6)</f>
        <v>0</v>
      </c>
      <c r="I3" s="87"/>
      <c r="J3" s="87">
        <v>6</v>
      </c>
      <c r="K3" s="135">
        <f>SUM(K4:K6)</f>
        <v>6</v>
      </c>
      <c r="L3" s="87" t="s">
        <v>110</v>
      </c>
      <c r="M3" s="91" t="s">
        <v>110</v>
      </c>
      <c r="N3" s="91" t="s">
        <v>286</v>
      </c>
      <c r="O3" s="91"/>
      <c r="P3" s="91"/>
    </row>
    <row r="4" spans="1:687" s="123" customFormat="1" ht="151.5" customHeight="1">
      <c r="A4" s="124" t="s">
        <v>108</v>
      </c>
      <c r="B4" s="127" t="s">
        <v>156</v>
      </c>
      <c r="C4" s="127" t="s">
        <v>155</v>
      </c>
      <c r="D4" s="125"/>
      <c r="E4" s="126">
        <v>12</v>
      </c>
      <c r="F4" s="126">
        <v>16</v>
      </c>
      <c r="G4" s="125"/>
      <c r="H4" s="126"/>
      <c r="I4" s="134">
        <v>2</v>
      </c>
      <c r="J4" s="124"/>
      <c r="K4" s="124">
        <v>2</v>
      </c>
      <c r="L4" s="124" t="s">
        <v>110</v>
      </c>
      <c r="M4" s="92"/>
      <c r="N4" s="92" t="s">
        <v>114</v>
      </c>
      <c r="O4" s="92" t="s">
        <v>245</v>
      </c>
      <c r="P4" s="92" t="s">
        <v>283</v>
      </c>
    </row>
    <row r="5" spans="1:687" s="123" customFormat="1" ht="124.5" customHeight="1">
      <c r="A5" s="124" t="s">
        <v>108</v>
      </c>
      <c r="B5" s="127" t="s">
        <v>154</v>
      </c>
      <c r="C5" s="127" t="s">
        <v>157</v>
      </c>
      <c r="D5" s="125"/>
      <c r="E5" s="126">
        <v>12</v>
      </c>
      <c r="F5" s="126">
        <v>16</v>
      </c>
      <c r="G5" s="125"/>
      <c r="H5" s="126"/>
      <c r="I5" s="134">
        <v>2</v>
      </c>
      <c r="J5" s="124"/>
      <c r="K5" s="124">
        <v>2</v>
      </c>
      <c r="L5" s="124" t="s">
        <v>110</v>
      </c>
      <c r="M5" s="92"/>
      <c r="N5" s="92" t="s">
        <v>114</v>
      </c>
      <c r="O5" s="92" t="s">
        <v>245</v>
      </c>
      <c r="P5" s="92" t="s">
        <v>283</v>
      </c>
    </row>
    <row r="6" spans="1:687" s="123" customFormat="1" ht="268.5" customHeight="1">
      <c r="A6" s="124" t="s">
        <v>108</v>
      </c>
      <c r="B6" s="124" t="s">
        <v>159</v>
      </c>
      <c r="C6" s="124" t="s">
        <v>20</v>
      </c>
      <c r="D6" s="125"/>
      <c r="E6" s="126">
        <v>12</v>
      </c>
      <c r="F6" s="126">
        <v>16</v>
      </c>
      <c r="G6" s="125"/>
      <c r="H6" s="126"/>
      <c r="I6" s="134">
        <v>2</v>
      </c>
      <c r="J6" s="124"/>
      <c r="K6" s="124">
        <v>2</v>
      </c>
      <c r="L6" s="124" t="s">
        <v>110</v>
      </c>
      <c r="M6" s="92"/>
      <c r="N6" s="92" t="s">
        <v>114</v>
      </c>
      <c r="O6" s="92" t="s">
        <v>245</v>
      </c>
      <c r="P6" s="92" t="s">
        <v>283</v>
      </c>
    </row>
    <row r="7" spans="1:687" s="99" customFormat="1" ht="298.5" customHeight="1">
      <c r="A7" s="87" t="s">
        <v>107</v>
      </c>
      <c r="B7" s="137"/>
      <c r="C7" s="87" t="s">
        <v>240</v>
      </c>
      <c r="D7" s="90">
        <f>SUM(E7:H7)</f>
        <v>84</v>
      </c>
      <c r="E7" s="90">
        <f>SUM(E8:E10)</f>
        <v>36</v>
      </c>
      <c r="F7" s="90">
        <f>SUM(F8:F10)</f>
        <v>48</v>
      </c>
      <c r="G7" s="90">
        <f>SUM(G8:G10)</f>
        <v>0</v>
      </c>
      <c r="H7" s="90">
        <f>SUM(H8:H10)</f>
        <v>0</v>
      </c>
      <c r="I7" s="87"/>
      <c r="J7" s="87">
        <v>6</v>
      </c>
      <c r="K7" s="135">
        <f>SUM(K8:K10)</f>
        <v>6</v>
      </c>
      <c r="L7" s="87" t="s">
        <v>110</v>
      </c>
      <c r="M7" s="91" t="s">
        <v>110</v>
      </c>
      <c r="N7" s="91" t="s">
        <v>286</v>
      </c>
      <c r="O7" s="91"/>
      <c r="P7" s="91"/>
    </row>
    <row r="8" spans="1:687" s="123" customFormat="1" ht="295.5" customHeight="1">
      <c r="A8" s="124" t="s">
        <v>108</v>
      </c>
      <c r="B8" s="124" t="s">
        <v>153</v>
      </c>
      <c r="C8" s="124" t="s">
        <v>18</v>
      </c>
      <c r="D8" s="125"/>
      <c r="E8" s="126">
        <v>12</v>
      </c>
      <c r="F8" s="126">
        <v>16</v>
      </c>
      <c r="G8" s="125"/>
      <c r="H8" s="126"/>
      <c r="I8" s="134">
        <v>2</v>
      </c>
      <c r="J8" s="124"/>
      <c r="K8" s="124">
        <v>2</v>
      </c>
      <c r="L8" s="124" t="s">
        <v>110</v>
      </c>
      <c r="M8" s="92"/>
      <c r="N8" s="92" t="s">
        <v>114</v>
      </c>
      <c r="O8" s="92" t="s">
        <v>247</v>
      </c>
      <c r="P8" s="92" t="s">
        <v>283</v>
      </c>
    </row>
    <row r="9" spans="1:687" s="123" customFormat="1" ht="256.5" customHeight="1">
      <c r="A9" s="124" t="s">
        <v>108</v>
      </c>
      <c r="B9" s="124" t="s">
        <v>158</v>
      </c>
      <c r="C9" s="124" t="s">
        <v>19</v>
      </c>
      <c r="D9" s="125"/>
      <c r="E9" s="126">
        <v>12</v>
      </c>
      <c r="F9" s="126">
        <v>16</v>
      </c>
      <c r="G9" s="125"/>
      <c r="H9" s="126"/>
      <c r="I9" s="134">
        <v>2</v>
      </c>
      <c r="J9" s="124"/>
      <c r="K9" s="124">
        <v>2</v>
      </c>
      <c r="L9" s="124" t="s">
        <v>110</v>
      </c>
      <c r="M9" s="92"/>
      <c r="N9" s="92" t="s">
        <v>114</v>
      </c>
      <c r="O9" s="92" t="s">
        <v>245</v>
      </c>
      <c r="P9" s="92" t="s">
        <v>283</v>
      </c>
    </row>
    <row r="10" spans="1:687" s="123" customFormat="1" ht="157.5" customHeight="1">
      <c r="A10" s="124" t="s">
        <v>108</v>
      </c>
      <c r="B10" s="124" t="s">
        <v>160</v>
      </c>
      <c r="C10" s="124" t="s">
        <v>22</v>
      </c>
      <c r="D10" s="125"/>
      <c r="E10" s="126">
        <v>12</v>
      </c>
      <c r="F10" s="126">
        <v>16</v>
      </c>
      <c r="G10" s="125"/>
      <c r="H10" s="126"/>
      <c r="I10" s="134">
        <v>2</v>
      </c>
      <c r="J10" s="124"/>
      <c r="K10" s="124">
        <v>2</v>
      </c>
      <c r="L10" s="124" t="s">
        <v>110</v>
      </c>
      <c r="M10" s="92"/>
      <c r="N10" s="92" t="s">
        <v>114</v>
      </c>
      <c r="O10" s="92" t="s">
        <v>245</v>
      </c>
      <c r="P10" s="92" t="s">
        <v>283</v>
      </c>
    </row>
    <row r="11" spans="1:687" s="99" customFormat="1" ht="327" customHeight="1">
      <c r="A11" s="132" t="s">
        <v>107</v>
      </c>
      <c r="B11" s="138"/>
      <c r="C11" s="132" t="s">
        <v>241</v>
      </c>
      <c r="D11" s="90">
        <f>SUM(E11:H11)</f>
        <v>84</v>
      </c>
      <c r="E11" s="90">
        <f>SUM(E12:E14)</f>
        <v>36</v>
      </c>
      <c r="F11" s="90">
        <f>SUM(F12:F14)</f>
        <v>48</v>
      </c>
      <c r="G11" s="90">
        <f>SUM(G12:G14)</f>
        <v>0</v>
      </c>
      <c r="H11" s="90">
        <f>SUM(H12:H14)</f>
        <v>0</v>
      </c>
      <c r="I11" s="87"/>
      <c r="J11" s="87">
        <v>6</v>
      </c>
      <c r="K11" s="135">
        <f>SUM(K12:K14)</f>
        <v>6</v>
      </c>
      <c r="L11" s="87" t="s">
        <v>110</v>
      </c>
      <c r="M11" s="91" t="s">
        <v>110</v>
      </c>
      <c r="N11" s="91" t="s">
        <v>286</v>
      </c>
      <c r="O11" s="91"/>
      <c r="P11" s="91"/>
    </row>
    <row r="12" spans="1:687" s="99" customFormat="1" ht="92.4">
      <c r="A12" s="124" t="s">
        <v>108</v>
      </c>
      <c r="B12" s="124" t="s">
        <v>169</v>
      </c>
      <c r="C12" s="124" t="s">
        <v>25</v>
      </c>
      <c r="D12" s="125"/>
      <c r="E12" s="126">
        <v>12</v>
      </c>
      <c r="F12" s="126">
        <v>16</v>
      </c>
      <c r="G12" s="125"/>
      <c r="H12" s="126"/>
      <c r="I12" s="134">
        <v>2</v>
      </c>
      <c r="J12" s="124"/>
      <c r="K12" s="124">
        <v>2</v>
      </c>
      <c r="L12" s="124" t="s">
        <v>110</v>
      </c>
      <c r="M12" s="92"/>
      <c r="N12" s="92" t="s">
        <v>114</v>
      </c>
      <c r="O12" s="92" t="s">
        <v>245</v>
      </c>
      <c r="P12" s="92" t="s">
        <v>283</v>
      </c>
    </row>
    <row r="13" spans="1:687" s="99" customFormat="1" ht="92.4">
      <c r="A13" s="124" t="s">
        <v>108</v>
      </c>
      <c r="B13" s="114" t="s">
        <v>190</v>
      </c>
      <c r="C13" s="124" t="s">
        <v>29</v>
      </c>
      <c r="D13" s="125"/>
      <c r="E13" s="126">
        <v>12</v>
      </c>
      <c r="F13" s="126">
        <v>16</v>
      </c>
      <c r="G13" s="125"/>
      <c r="H13" s="126"/>
      <c r="I13" s="134">
        <v>2</v>
      </c>
      <c r="J13" s="124"/>
      <c r="K13" s="124">
        <v>2</v>
      </c>
      <c r="L13" s="124" t="s">
        <v>110</v>
      </c>
      <c r="M13" s="92"/>
      <c r="N13" s="92" t="s">
        <v>114</v>
      </c>
      <c r="O13" s="92" t="s">
        <v>245</v>
      </c>
      <c r="P13" s="92" t="s">
        <v>283</v>
      </c>
    </row>
    <row r="14" spans="1:687" s="99" customFormat="1" ht="231">
      <c r="A14" s="124" t="s">
        <v>108</v>
      </c>
      <c r="B14" s="114" t="s">
        <v>133</v>
      </c>
      <c r="C14" s="124" t="s">
        <v>30</v>
      </c>
      <c r="D14" s="125"/>
      <c r="E14" s="126">
        <v>12</v>
      </c>
      <c r="F14" s="126">
        <v>16</v>
      </c>
      <c r="G14" s="125"/>
      <c r="H14" s="126"/>
      <c r="I14" s="134">
        <v>2</v>
      </c>
      <c r="J14" s="124"/>
      <c r="K14" s="124">
        <v>2</v>
      </c>
      <c r="L14" s="124" t="s">
        <v>110</v>
      </c>
      <c r="M14" s="92"/>
      <c r="N14" s="92" t="s">
        <v>114</v>
      </c>
      <c r="O14" s="92" t="s">
        <v>247</v>
      </c>
      <c r="P14" s="92" t="s">
        <v>283</v>
      </c>
    </row>
    <row r="15" spans="1:687" s="99" customFormat="1" ht="327" customHeight="1">
      <c r="A15" s="132" t="s">
        <v>107</v>
      </c>
      <c r="B15" s="138"/>
      <c r="C15" s="132" t="s">
        <v>242</v>
      </c>
      <c r="D15" s="90">
        <f>SUM(E15:H15)</f>
        <v>84</v>
      </c>
      <c r="E15" s="90">
        <f>SUM(E16:E18)</f>
        <v>36</v>
      </c>
      <c r="F15" s="90">
        <f>SUM(F16:F18)</f>
        <v>48</v>
      </c>
      <c r="G15" s="90">
        <f>SUM(G16:G18)</f>
        <v>0</v>
      </c>
      <c r="H15" s="90">
        <f>SUM(H16:H18)</f>
        <v>0</v>
      </c>
      <c r="I15" s="87"/>
      <c r="J15" s="87">
        <v>6</v>
      </c>
      <c r="K15" s="135">
        <f>SUM(K16:K18)</f>
        <v>6</v>
      </c>
      <c r="L15" s="87" t="s">
        <v>110</v>
      </c>
      <c r="M15" s="91" t="s">
        <v>110</v>
      </c>
      <c r="N15" s="91" t="s">
        <v>286</v>
      </c>
      <c r="O15" s="91"/>
      <c r="P15" s="91"/>
    </row>
    <row r="16" spans="1:687" s="99" customFormat="1" ht="92.4">
      <c r="A16" s="124" t="s">
        <v>108</v>
      </c>
      <c r="B16" s="124" t="s">
        <v>168</v>
      </c>
      <c r="C16" s="124" t="s">
        <v>23</v>
      </c>
      <c r="D16" s="125"/>
      <c r="E16" s="126">
        <v>12</v>
      </c>
      <c r="F16" s="126">
        <v>16</v>
      </c>
      <c r="G16" s="125"/>
      <c r="H16" s="126"/>
      <c r="I16" s="134">
        <v>2</v>
      </c>
      <c r="J16" s="124"/>
      <c r="K16" s="124">
        <v>2</v>
      </c>
      <c r="L16" s="124" t="s">
        <v>110</v>
      </c>
      <c r="M16" s="92"/>
      <c r="N16" s="92" t="s">
        <v>114</v>
      </c>
      <c r="O16" s="92" t="s">
        <v>245</v>
      </c>
      <c r="P16" s="92" t="s">
        <v>283</v>
      </c>
    </row>
    <row r="17" spans="1:16" s="99" customFormat="1" ht="92.4">
      <c r="A17" s="124" t="s">
        <v>108</v>
      </c>
      <c r="B17" s="114" t="s">
        <v>185</v>
      </c>
      <c r="C17" s="124" t="s">
        <v>27</v>
      </c>
      <c r="D17" s="125"/>
      <c r="E17" s="126">
        <v>12</v>
      </c>
      <c r="F17" s="126">
        <v>16</v>
      </c>
      <c r="G17" s="125"/>
      <c r="H17" s="126"/>
      <c r="I17" s="134">
        <v>2</v>
      </c>
      <c r="J17" s="124"/>
      <c r="K17" s="124">
        <v>2</v>
      </c>
      <c r="L17" s="124" t="s">
        <v>110</v>
      </c>
      <c r="M17" s="92"/>
      <c r="N17" s="92" t="s">
        <v>114</v>
      </c>
      <c r="O17" s="92" t="s">
        <v>245</v>
      </c>
      <c r="P17" s="92" t="s">
        <v>283</v>
      </c>
    </row>
    <row r="18" spans="1:16" s="99" customFormat="1" ht="92.4">
      <c r="A18" s="124" t="s">
        <v>108</v>
      </c>
      <c r="B18" s="114" t="s">
        <v>213</v>
      </c>
      <c r="C18" s="124" t="s">
        <v>31</v>
      </c>
      <c r="D18" s="125"/>
      <c r="E18" s="126">
        <v>12</v>
      </c>
      <c r="F18" s="126">
        <v>16</v>
      </c>
      <c r="G18" s="125"/>
      <c r="H18" s="126"/>
      <c r="I18" s="134">
        <v>2</v>
      </c>
      <c r="J18" s="124"/>
      <c r="K18" s="124">
        <v>2</v>
      </c>
      <c r="L18" s="124" t="s">
        <v>110</v>
      </c>
      <c r="M18" s="92"/>
      <c r="N18" s="92" t="s">
        <v>114</v>
      </c>
      <c r="O18" s="92" t="s">
        <v>245</v>
      </c>
      <c r="P18" s="92" t="s">
        <v>262</v>
      </c>
    </row>
    <row r="19" spans="1:16" s="45" customFormat="1" ht="249.75" customHeight="1">
      <c r="A19" s="132" t="s">
        <v>107</v>
      </c>
      <c r="B19" s="138"/>
      <c r="C19" s="132" t="s">
        <v>243</v>
      </c>
      <c r="D19" s="90">
        <f>SUM(E19:H19)</f>
        <v>84</v>
      </c>
      <c r="E19" s="90">
        <f>SUM(E20:E22)</f>
        <v>36</v>
      </c>
      <c r="F19" s="90">
        <f>SUM(F20:F22)</f>
        <v>48</v>
      </c>
      <c r="G19" s="90">
        <f>SUM(G20:G22)</f>
        <v>0</v>
      </c>
      <c r="H19" s="90">
        <f>SUM(H20:H22)</f>
        <v>0</v>
      </c>
      <c r="I19" s="87"/>
      <c r="J19" s="87">
        <v>6</v>
      </c>
      <c r="K19" s="135">
        <f>SUM(K20:K22)</f>
        <v>6</v>
      </c>
      <c r="L19" s="87" t="s">
        <v>110</v>
      </c>
      <c r="M19" s="91" t="s">
        <v>110</v>
      </c>
      <c r="N19" s="91" t="s">
        <v>286</v>
      </c>
      <c r="O19" s="91"/>
      <c r="P19" s="91"/>
    </row>
    <row r="20" spans="1:16" s="45" customFormat="1" ht="199.05" customHeight="1">
      <c r="A20" s="124" t="s">
        <v>108</v>
      </c>
      <c r="B20" s="127" t="s">
        <v>172</v>
      </c>
      <c r="C20" s="127" t="s">
        <v>171</v>
      </c>
      <c r="D20" s="125"/>
      <c r="E20" s="126">
        <v>12</v>
      </c>
      <c r="F20" s="126">
        <v>16</v>
      </c>
      <c r="G20" s="125"/>
      <c r="H20" s="126"/>
      <c r="I20" s="134">
        <v>2</v>
      </c>
      <c r="J20" s="124"/>
      <c r="K20" s="124">
        <v>2</v>
      </c>
      <c r="L20" s="124" t="s">
        <v>110</v>
      </c>
      <c r="M20" s="92"/>
      <c r="N20" s="92" t="s">
        <v>114</v>
      </c>
      <c r="O20" s="92" t="s">
        <v>245</v>
      </c>
      <c r="P20" s="92" t="s">
        <v>283</v>
      </c>
    </row>
    <row r="21" spans="1:16" s="45" customFormat="1" ht="214.95" customHeight="1">
      <c r="A21" s="124" t="s">
        <v>108</v>
      </c>
      <c r="B21" s="127" t="s">
        <v>170</v>
      </c>
      <c r="C21" s="127" t="s">
        <v>173</v>
      </c>
      <c r="D21" s="125"/>
      <c r="E21" s="126">
        <v>12</v>
      </c>
      <c r="F21" s="126">
        <v>16</v>
      </c>
      <c r="G21" s="125"/>
      <c r="H21" s="126"/>
      <c r="I21" s="134">
        <v>2</v>
      </c>
      <c r="J21" s="124"/>
      <c r="K21" s="124">
        <v>2</v>
      </c>
      <c r="L21" s="124" t="s">
        <v>110</v>
      </c>
      <c r="M21" s="92"/>
      <c r="N21" s="92" t="s">
        <v>114</v>
      </c>
      <c r="O21" s="92" t="s">
        <v>245</v>
      </c>
      <c r="P21" s="92" t="s">
        <v>283</v>
      </c>
    </row>
    <row r="22" spans="1:16" s="45" customFormat="1" ht="186" customHeight="1">
      <c r="A22" s="124" t="s">
        <v>108</v>
      </c>
      <c r="B22" s="114" t="s">
        <v>192</v>
      </c>
      <c r="C22" s="127" t="s">
        <v>296</v>
      </c>
      <c r="D22" s="125"/>
      <c r="E22" s="126">
        <v>12</v>
      </c>
      <c r="F22" s="126">
        <v>16</v>
      </c>
      <c r="G22" s="125"/>
      <c r="H22" s="126"/>
      <c r="I22" s="134">
        <v>2</v>
      </c>
      <c r="J22" s="124"/>
      <c r="K22" s="124">
        <v>2</v>
      </c>
      <c r="L22" s="124" t="s">
        <v>110</v>
      </c>
      <c r="M22" s="92"/>
      <c r="N22" s="92" t="s">
        <v>114</v>
      </c>
      <c r="O22" s="92" t="s">
        <v>245</v>
      </c>
      <c r="P22" s="92" t="s">
        <v>283</v>
      </c>
    </row>
    <row r="23" spans="1:16" s="45" customFormat="1" ht="249.75" customHeight="1">
      <c r="A23" s="132" t="s">
        <v>107</v>
      </c>
      <c r="B23" s="138"/>
      <c r="C23" s="87" t="s">
        <v>288</v>
      </c>
      <c r="D23" s="90">
        <f>SUM(E23:H23)</f>
        <v>84</v>
      </c>
      <c r="E23" s="90">
        <f>SUM(E24:E26)</f>
        <v>36</v>
      </c>
      <c r="F23" s="90">
        <f>SUM(F24:F26)</f>
        <v>48</v>
      </c>
      <c r="G23" s="90">
        <f>SUM(G24:G26)</f>
        <v>0</v>
      </c>
      <c r="H23" s="90">
        <f>SUM(H24:H26)</f>
        <v>0</v>
      </c>
      <c r="I23" s="87"/>
      <c r="J23" s="87">
        <v>6</v>
      </c>
      <c r="K23" s="135">
        <f>SUM(K24:K26)</f>
        <v>6</v>
      </c>
      <c r="L23" s="87" t="s">
        <v>110</v>
      </c>
      <c r="M23" s="91" t="s">
        <v>110</v>
      </c>
      <c r="N23" s="91" t="s">
        <v>286</v>
      </c>
      <c r="O23" s="91"/>
      <c r="P23" s="91"/>
    </row>
    <row r="24" spans="1:16" s="45" customFormat="1" ht="216" customHeight="1">
      <c r="A24" s="124" t="s">
        <v>108</v>
      </c>
      <c r="B24" s="114" t="s">
        <v>119</v>
      </c>
      <c r="C24" s="127" t="s">
        <v>40</v>
      </c>
      <c r="D24" s="125"/>
      <c r="E24" s="126">
        <v>12</v>
      </c>
      <c r="F24" s="126">
        <v>16</v>
      </c>
      <c r="G24" s="125"/>
      <c r="H24" s="126"/>
      <c r="I24" s="134">
        <v>2</v>
      </c>
      <c r="J24" s="124"/>
      <c r="K24" s="124">
        <v>2</v>
      </c>
      <c r="L24" s="124" t="s">
        <v>110</v>
      </c>
      <c r="M24" s="92"/>
      <c r="N24" s="92" t="s">
        <v>114</v>
      </c>
      <c r="O24" s="92" t="s">
        <v>247</v>
      </c>
      <c r="P24" s="92" t="s">
        <v>262</v>
      </c>
    </row>
    <row r="25" spans="1:16" s="45" customFormat="1" ht="92.4">
      <c r="A25" s="124" t="s">
        <v>108</v>
      </c>
      <c r="B25" s="136" t="s">
        <v>181</v>
      </c>
      <c r="C25" s="127" t="s">
        <v>182</v>
      </c>
      <c r="D25" s="125"/>
      <c r="E25" s="126">
        <v>12</v>
      </c>
      <c r="F25" s="126">
        <v>16</v>
      </c>
      <c r="G25" s="125"/>
      <c r="H25" s="126"/>
      <c r="I25" s="134">
        <v>2</v>
      </c>
      <c r="J25" s="124"/>
      <c r="K25" s="124">
        <v>2</v>
      </c>
      <c r="L25" s="124" t="s">
        <v>110</v>
      </c>
      <c r="M25" s="92"/>
      <c r="N25" s="92" t="s">
        <v>114</v>
      </c>
      <c r="O25" s="92" t="s">
        <v>245</v>
      </c>
      <c r="P25" s="92" t="s">
        <v>283</v>
      </c>
    </row>
    <row r="26" spans="1:16" s="45" customFormat="1" ht="216" customHeight="1">
      <c r="A26" s="124" t="s">
        <v>108</v>
      </c>
      <c r="B26" s="136" t="s">
        <v>183</v>
      </c>
      <c r="C26" s="127" t="s">
        <v>184</v>
      </c>
      <c r="D26" s="125"/>
      <c r="E26" s="126">
        <v>12</v>
      </c>
      <c r="F26" s="126">
        <v>16</v>
      </c>
      <c r="G26" s="125"/>
      <c r="H26" s="126"/>
      <c r="I26" s="134">
        <v>2</v>
      </c>
      <c r="J26" s="124"/>
      <c r="K26" s="124">
        <v>2</v>
      </c>
      <c r="L26" s="124" t="s">
        <v>110</v>
      </c>
      <c r="M26" s="92"/>
      <c r="N26" s="92" t="s">
        <v>114</v>
      </c>
      <c r="O26" s="92" t="s">
        <v>245</v>
      </c>
      <c r="P26" s="92" t="s">
        <v>283</v>
      </c>
    </row>
    <row r="27" spans="1:16" s="54" customFormat="1" ht="219.75" customHeight="1">
      <c r="A27" s="132" t="s">
        <v>107</v>
      </c>
      <c r="B27" s="138"/>
      <c r="C27" s="132" t="s">
        <v>253</v>
      </c>
      <c r="D27" s="90">
        <f>SUM(E27:H27)</f>
        <v>84</v>
      </c>
      <c r="E27" s="90">
        <f>SUM(E28:E30)</f>
        <v>36</v>
      </c>
      <c r="F27" s="90">
        <f>SUM(F28:F30)</f>
        <v>48</v>
      </c>
      <c r="G27" s="90">
        <f>SUM(G28:G30)</f>
        <v>0</v>
      </c>
      <c r="H27" s="90">
        <f>SUM(H28:H30)</f>
        <v>0</v>
      </c>
      <c r="I27" s="87"/>
      <c r="J27" s="87">
        <v>6</v>
      </c>
      <c r="K27" s="135">
        <f>SUM(K28:K30)</f>
        <v>6</v>
      </c>
      <c r="L27" s="87" t="s">
        <v>110</v>
      </c>
      <c r="M27" s="91" t="s">
        <v>110</v>
      </c>
      <c r="N27" s="91" t="s">
        <v>286</v>
      </c>
      <c r="O27" s="91"/>
      <c r="P27" s="91"/>
    </row>
    <row r="28" spans="1:16" s="54" customFormat="1" ht="183.75" customHeight="1">
      <c r="A28" s="124" t="s">
        <v>108</v>
      </c>
      <c r="B28" s="124" t="s">
        <v>161</v>
      </c>
      <c r="C28" s="124" t="s">
        <v>41</v>
      </c>
      <c r="D28" s="125"/>
      <c r="E28" s="126">
        <v>12</v>
      </c>
      <c r="F28" s="126">
        <v>16</v>
      </c>
      <c r="G28" s="125"/>
      <c r="H28" s="126"/>
      <c r="I28" s="134">
        <v>2</v>
      </c>
      <c r="J28" s="124"/>
      <c r="K28" s="124">
        <v>2</v>
      </c>
      <c r="L28" s="124" t="s">
        <v>110</v>
      </c>
      <c r="M28" s="92"/>
      <c r="N28" s="92" t="s">
        <v>114</v>
      </c>
      <c r="O28" s="92" t="s">
        <v>245</v>
      </c>
      <c r="P28" s="92" t="s">
        <v>283</v>
      </c>
    </row>
    <row r="29" spans="1:16" s="54" customFormat="1" ht="183.75" customHeight="1">
      <c r="A29" s="124" t="s">
        <v>108</v>
      </c>
      <c r="B29" s="127" t="s">
        <v>166</v>
      </c>
      <c r="C29" s="127" t="s">
        <v>164</v>
      </c>
      <c r="D29" s="125"/>
      <c r="E29" s="126">
        <v>12</v>
      </c>
      <c r="F29" s="126">
        <v>16</v>
      </c>
      <c r="G29" s="125"/>
      <c r="H29" s="126"/>
      <c r="I29" s="134">
        <v>2</v>
      </c>
      <c r="J29" s="124"/>
      <c r="K29" s="124">
        <v>2</v>
      </c>
      <c r="L29" s="124" t="s">
        <v>110</v>
      </c>
      <c r="M29" s="92"/>
      <c r="N29" s="92" t="s">
        <v>114</v>
      </c>
      <c r="O29" s="92" t="s">
        <v>245</v>
      </c>
      <c r="P29" s="92" t="s">
        <v>283</v>
      </c>
    </row>
    <row r="30" spans="1:16" s="54" customFormat="1" ht="183.75" customHeight="1">
      <c r="A30" s="124" t="s">
        <v>108</v>
      </c>
      <c r="B30" s="127" t="s">
        <v>163</v>
      </c>
      <c r="C30" s="127" t="s">
        <v>167</v>
      </c>
      <c r="D30" s="125"/>
      <c r="E30" s="126">
        <v>12</v>
      </c>
      <c r="F30" s="126">
        <v>16</v>
      </c>
      <c r="G30" s="125"/>
      <c r="H30" s="126"/>
      <c r="I30" s="134">
        <v>2</v>
      </c>
      <c r="J30" s="124"/>
      <c r="K30" s="124">
        <v>2</v>
      </c>
      <c r="L30" s="124" t="s">
        <v>110</v>
      </c>
      <c r="M30" s="92"/>
      <c r="N30" s="92" t="s">
        <v>114</v>
      </c>
      <c r="O30" s="92" t="s">
        <v>245</v>
      </c>
      <c r="P30" s="92" t="s">
        <v>283</v>
      </c>
    </row>
    <row r="31" spans="1:16" s="54" customFormat="1" ht="219.75" customHeight="1">
      <c r="A31" s="132" t="s">
        <v>107</v>
      </c>
      <c r="B31" s="138"/>
      <c r="C31" s="132" t="s">
        <v>254</v>
      </c>
      <c r="D31" s="90">
        <f>SUM(E31:H31)</f>
        <v>84</v>
      </c>
      <c r="E31" s="90">
        <f>SUM(E32:E34)</f>
        <v>36</v>
      </c>
      <c r="F31" s="90">
        <f>SUM(F32:F34)</f>
        <v>48</v>
      </c>
      <c r="G31" s="90">
        <f>SUM(G32:G34)</f>
        <v>0</v>
      </c>
      <c r="H31" s="90">
        <f>SUM(H32:H34)</f>
        <v>0</v>
      </c>
      <c r="I31" s="87"/>
      <c r="J31" s="87">
        <v>6</v>
      </c>
      <c r="K31" s="135">
        <f>SUM(K32:K34)</f>
        <v>6</v>
      </c>
      <c r="L31" s="87" t="s">
        <v>110</v>
      </c>
      <c r="M31" s="91" t="s">
        <v>110</v>
      </c>
      <c r="N31" s="91" t="s">
        <v>286</v>
      </c>
      <c r="O31" s="91"/>
      <c r="P31" s="91"/>
    </row>
    <row r="32" spans="1:16" s="54" customFormat="1" ht="222.75" customHeight="1">
      <c r="A32" s="124" t="s">
        <v>108</v>
      </c>
      <c r="B32" s="114" t="s">
        <v>175</v>
      </c>
      <c r="C32" s="124" t="s">
        <v>43</v>
      </c>
      <c r="D32" s="125"/>
      <c r="E32" s="126">
        <v>12</v>
      </c>
      <c r="F32" s="126">
        <v>16</v>
      </c>
      <c r="G32" s="125"/>
      <c r="H32" s="126"/>
      <c r="I32" s="134">
        <v>2</v>
      </c>
      <c r="J32" s="124"/>
      <c r="K32" s="124">
        <v>2</v>
      </c>
      <c r="L32" s="124" t="s">
        <v>110</v>
      </c>
      <c r="M32" s="92"/>
      <c r="N32" s="92" t="s">
        <v>114</v>
      </c>
      <c r="O32" s="92" t="s">
        <v>245</v>
      </c>
      <c r="P32" s="92" t="s">
        <v>283</v>
      </c>
    </row>
    <row r="33" spans="1:16" s="54" customFormat="1" ht="183.75" customHeight="1">
      <c r="A33" s="124" t="s">
        <v>108</v>
      </c>
      <c r="B33" s="114" t="s">
        <v>176</v>
      </c>
      <c r="C33" s="124" t="s">
        <v>44</v>
      </c>
      <c r="D33" s="125"/>
      <c r="E33" s="126">
        <v>12</v>
      </c>
      <c r="F33" s="126">
        <v>16</v>
      </c>
      <c r="G33" s="125"/>
      <c r="H33" s="126"/>
      <c r="I33" s="134">
        <v>2</v>
      </c>
      <c r="J33" s="124"/>
      <c r="K33" s="124">
        <v>2</v>
      </c>
      <c r="L33" s="124" t="s">
        <v>110</v>
      </c>
      <c r="M33" s="92"/>
      <c r="N33" s="92" t="s">
        <v>114</v>
      </c>
      <c r="O33" s="92" t="s">
        <v>245</v>
      </c>
      <c r="P33" s="92" t="s">
        <v>283</v>
      </c>
    </row>
    <row r="34" spans="1:16" s="54" customFormat="1" ht="183.75" customHeight="1">
      <c r="A34" s="124" t="s">
        <v>108</v>
      </c>
      <c r="B34" s="114" t="s">
        <v>130</v>
      </c>
      <c r="C34" s="124" t="s">
        <v>45</v>
      </c>
      <c r="D34" s="125"/>
      <c r="E34" s="126">
        <v>12</v>
      </c>
      <c r="F34" s="126">
        <v>16</v>
      </c>
      <c r="G34" s="125"/>
      <c r="H34" s="126"/>
      <c r="I34" s="134">
        <v>2</v>
      </c>
      <c r="J34" s="124"/>
      <c r="K34" s="124">
        <v>2</v>
      </c>
      <c r="L34" s="124" t="s">
        <v>110</v>
      </c>
      <c r="M34" s="92"/>
      <c r="N34" s="92" t="s">
        <v>114</v>
      </c>
      <c r="O34" s="92" t="s">
        <v>245</v>
      </c>
      <c r="P34" s="92" t="s">
        <v>283</v>
      </c>
    </row>
    <row r="35" spans="1:16" s="1" customFormat="1" ht="264.75" customHeight="1">
      <c r="A35" s="132" t="s">
        <v>107</v>
      </c>
      <c r="B35" s="138"/>
      <c r="C35" s="132" t="s">
        <v>259</v>
      </c>
      <c r="D35" s="90">
        <f>SUM(E35:H35)</f>
        <v>84</v>
      </c>
      <c r="E35" s="90">
        <f>SUM(E36:E38)</f>
        <v>36</v>
      </c>
      <c r="F35" s="90">
        <f>SUM(F36:F38)</f>
        <v>48</v>
      </c>
      <c r="G35" s="90">
        <f>SUM(G36:G38)</f>
        <v>0</v>
      </c>
      <c r="H35" s="90">
        <f>SUM(H36:H38)</f>
        <v>0</v>
      </c>
      <c r="I35" s="87"/>
      <c r="J35" s="87">
        <v>6</v>
      </c>
      <c r="K35" s="135">
        <f>SUM(K56:K82)</f>
        <v>54</v>
      </c>
      <c r="L35" s="87" t="s">
        <v>110</v>
      </c>
      <c r="M35" s="91" t="s">
        <v>110</v>
      </c>
      <c r="N35" s="91" t="s">
        <v>286</v>
      </c>
      <c r="O35" s="91"/>
      <c r="P35" s="91"/>
    </row>
    <row r="36" spans="1:16" s="123" customFormat="1" ht="304.5" customHeight="1">
      <c r="A36" s="124" t="s">
        <v>108</v>
      </c>
      <c r="B36" s="114" t="s">
        <v>225</v>
      </c>
      <c r="C36" s="124" t="s">
        <v>39</v>
      </c>
      <c r="D36" s="125"/>
      <c r="E36" s="126">
        <v>12</v>
      </c>
      <c r="F36" s="126">
        <v>16</v>
      </c>
      <c r="G36" s="125"/>
      <c r="H36" s="126"/>
      <c r="I36" s="134">
        <v>2</v>
      </c>
      <c r="J36" s="124"/>
      <c r="K36" s="124">
        <v>2</v>
      </c>
      <c r="L36" s="124" t="s">
        <v>110</v>
      </c>
      <c r="M36" s="92"/>
      <c r="N36" s="92" t="s">
        <v>114</v>
      </c>
      <c r="O36" s="92" t="s">
        <v>249</v>
      </c>
      <c r="P36" s="92" t="s">
        <v>283</v>
      </c>
    </row>
    <row r="37" spans="1:16" s="123" customFormat="1" ht="331.5" customHeight="1">
      <c r="A37" s="124" t="s">
        <v>108</v>
      </c>
      <c r="B37" s="124" t="s">
        <v>229</v>
      </c>
      <c r="C37" s="124" t="s">
        <v>37</v>
      </c>
      <c r="D37" s="125"/>
      <c r="E37" s="126">
        <v>12</v>
      </c>
      <c r="F37" s="126">
        <v>16</v>
      </c>
      <c r="G37" s="125"/>
      <c r="H37" s="126"/>
      <c r="I37" s="134">
        <v>2</v>
      </c>
      <c r="J37" s="124"/>
      <c r="K37" s="124">
        <v>2</v>
      </c>
      <c r="L37" s="124" t="s">
        <v>110</v>
      </c>
      <c r="M37" s="92"/>
      <c r="N37" s="92" t="s">
        <v>114</v>
      </c>
      <c r="O37" s="92" t="s">
        <v>250</v>
      </c>
      <c r="P37" s="92" t="s">
        <v>283</v>
      </c>
    </row>
    <row r="38" spans="1:16" s="123" customFormat="1" ht="238.5" customHeight="1">
      <c r="A38" s="124" t="s">
        <v>108</v>
      </c>
      <c r="B38" s="124" t="s">
        <v>226</v>
      </c>
      <c r="C38" s="124" t="s">
        <v>35</v>
      </c>
      <c r="D38" s="125"/>
      <c r="E38" s="126">
        <v>12</v>
      </c>
      <c r="F38" s="126">
        <v>16</v>
      </c>
      <c r="G38" s="125"/>
      <c r="H38" s="126"/>
      <c r="I38" s="134">
        <v>2</v>
      </c>
      <c r="J38" s="124"/>
      <c r="K38" s="124">
        <v>2</v>
      </c>
      <c r="L38" s="124" t="s">
        <v>110</v>
      </c>
      <c r="M38" s="92"/>
      <c r="N38" s="92" t="s">
        <v>114</v>
      </c>
      <c r="O38" s="92" t="s">
        <v>247</v>
      </c>
      <c r="P38" s="92" t="s">
        <v>262</v>
      </c>
    </row>
    <row r="39" spans="1:16" s="1" customFormat="1" ht="264.75" customHeight="1">
      <c r="A39" s="132" t="s">
        <v>107</v>
      </c>
      <c r="B39" s="138"/>
      <c r="C39" s="132" t="s">
        <v>260</v>
      </c>
      <c r="D39" s="90">
        <f>SUM(E39:H39)</f>
        <v>84</v>
      </c>
      <c r="E39" s="90">
        <f>SUM(E40:E42)</f>
        <v>36</v>
      </c>
      <c r="F39" s="90">
        <f>SUM(F40:F42)</f>
        <v>48</v>
      </c>
      <c r="G39" s="90">
        <f>SUM(G40:G42)</f>
        <v>0</v>
      </c>
      <c r="H39" s="90">
        <f>SUM(H40:H42)</f>
        <v>0</v>
      </c>
      <c r="I39" s="87"/>
      <c r="J39" s="87">
        <v>6</v>
      </c>
      <c r="K39" s="135">
        <f>SUM(K60:K86)</f>
        <v>54</v>
      </c>
      <c r="L39" s="87" t="s">
        <v>110</v>
      </c>
      <c r="M39" s="91" t="s">
        <v>110</v>
      </c>
      <c r="N39" s="91" t="s">
        <v>286</v>
      </c>
      <c r="O39" s="91"/>
      <c r="P39" s="91"/>
    </row>
    <row r="40" spans="1:16" s="123" customFormat="1" ht="307.5" customHeight="1">
      <c r="A40" s="124" t="s">
        <v>108</v>
      </c>
      <c r="B40" s="124" t="s">
        <v>224</v>
      </c>
      <c r="C40" s="124" t="s">
        <v>33</v>
      </c>
      <c r="D40" s="125"/>
      <c r="E40" s="126">
        <v>12</v>
      </c>
      <c r="F40" s="126">
        <v>16</v>
      </c>
      <c r="G40" s="125"/>
      <c r="H40" s="126"/>
      <c r="I40" s="134">
        <v>2</v>
      </c>
      <c r="J40" s="124"/>
      <c r="K40" s="124">
        <v>2</v>
      </c>
      <c r="L40" s="124" t="s">
        <v>110</v>
      </c>
      <c r="M40" s="92"/>
      <c r="N40" s="92" t="s">
        <v>114</v>
      </c>
      <c r="O40" s="92" t="s">
        <v>247</v>
      </c>
      <c r="P40" s="92" t="s">
        <v>283</v>
      </c>
    </row>
    <row r="41" spans="1:16" s="123" customFormat="1" ht="295.5" customHeight="1">
      <c r="A41" s="124" t="s">
        <v>108</v>
      </c>
      <c r="B41" s="114" t="s">
        <v>228</v>
      </c>
      <c r="C41" s="124" t="s">
        <v>65</v>
      </c>
      <c r="D41" s="125"/>
      <c r="E41" s="126">
        <v>12</v>
      </c>
      <c r="F41" s="126">
        <v>16</v>
      </c>
      <c r="G41" s="125"/>
      <c r="H41" s="126"/>
      <c r="I41" s="134">
        <v>2</v>
      </c>
      <c r="J41" s="124"/>
      <c r="K41" s="124">
        <v>2</v>
      </c>
      <c r="L41" s="124" t="s">
        <v>110</v>
      </c>
      <c r="M41" s="92"/>
      <c r="N41" s="92" t="s">
        <v>114</v>
      </c>
      <c r="O41" s="92" t="s">
        <v>249</v>
      </c>
      <c r="P41" s="92" t="s">
        <v>283</v>
      </c>
    </row>
    <row r="42" spans="1:16" s="123" customFormat="1" ht="295.5" customHeight="1">
      <c r="A42" s="124" t="s">
        <v>108</v>
      </c>
      <c r="B42" s="114" t="s">
        <v>232</v>
      </c>
      <c r="C42" s="124" t="s">
        <v>82</v>
      </c>
      <c r="D42" s="125"/>
      <c r="E42" s="126">
        <v>12</v>
      </c>
      <c r="F42" s="126">
        <v>16</v>
      </c>
      <c r="G42" s="125"/>
      <c r="H42" s="126"/>
      <c r="I42" s="134">
        <v>2</v>
      </c>
      <c r="J42" s="124"/>
      <c r="K42" s="124">
        <v>2</v>
      </c>
      <c r="L42" s="124" t="s">
        <v>110</v>
      </c>
      <c r="M42" s="92"/>
      <c r="N42" s="92" t="s">
        <v>114</v>
      </c>
      <c r="O42" s="92" t="s">
        <v>249</v>
      </c>
      <c r="P42" s="92" t="s">
        <v>283</v>
      </c>
    </row>
    <row r="43" spans="1:16" s="1" customFormat="1" ht="264.75" customHeight="1">
      <c r="A43" s="132" t="s">
        <v>107</v>
      </c>
      <c r="B43" s="138"/>
      <c r="C43" s="132" t="s">
        <v>255</v>
      </c>
      <c r="D43" s="90">
        <f>SUM(E43:H43)</f>
        <v>84</v>
      </c>
      <c r="E43" s="90">
        <f>SUM(E44:E46)</f>
        <v>36</v>
      </c>
      <c r="F43" s="90">
        <f>SUM(F44:F46)</f>
        <v>48</v>
      </c>
      <c r="G43" s="90">
        <f>SUM(G44:G46)</f>
        <v>0</v>
      </c>
      <c r="H43" s="90">
        <f>SUM(H44:H46)</f>
        <v>0</v>
      </c>
      <c r="I43" s="87"/>
      <c r="J43" s="87">
        <v>6</v>
      </c>
      <c r="K43" s="135">
        <f>SUM(K44:K46)</f>
        <v>6</v>
      </c>
      <c r="L43" s="87" t="s">
        <v>110</v>
      </c>
      <c r="M43" s="91" t="s">
        <v>110</v>
      </c>
      <c r="N43" s="91" t="s">
        <v>286</v>
      </c>
      <c r="O43" s="91"/>
      <c r="P43" s="91"/>
    </row>
    <row r="44" spans="1:16" s="1" customFormat="1" ht="307.5" customHeight="1">
      <c r="A44" s="124" t="s">
        <v>108</v>
      </c>
      <c r="B44" s="114" t="s">
        <v>215</v>
      </c>
      <c r="C44" s="124" t="s">
        <v>47</v>
      </c>
      <c r="D44" s="125"/>
      <c r="E44" s="126">
        <v>12</v>
      </c>
      <c r="F44" s="126">
        <v>16</v>
      </c>
      <c r="G44" s="125"/>
      <c r="H44" s="126"/>
      <c r="I44" s="134">
        <v>2</v>
      </c>
      <c r="J44" s="124"/>
      <c r="K44" s="124">
        <v>2</v>
      </c>
      <c r="L44" s="124" t="s">
        <v>110</v>
      </c>
      <c r="M44" s="92"/>
      <c r="N44" s="92" t="s">
        <v>114</v>
      </c>
      <c r="O44" s="92" t="s">
        <v>250</v>
      </c>
      <c r="P44" s="92" t="s">
        <v>283</v>
      </c>
    </row>
    <row r="45" spans="1:16" s="1" customFormat="1" ht="271.5" customHeight="1">
      <c r="A45" s="124" t="s">
        <v>108</v>
      </c>
      <c r="B45" s="133" t="s">
        <v>216</v>
      </c>
      <c r="C45" s="124" t="s">
        <v>51</v>
      </c>
      <c r="D45" s="125"/>
      <c r="E45" s="126">
        <v>12</v>
      </c>
      <c r="F45" s="126">
        <v>16</v>
      </c>
      <c r="G45" s="125"/>
      <c r="H45" s="126"/>
      <c r="I45" s="134">
        <v>2</v>
      </c>
      <c r="J45" s="124"/>
      <c r="K45" s="124">
        <v>2</v>
      </c>
      <c r="L45" s="124" t="s">
        <v>110</v>
      </c>
      <c r="M45" s="92"/>
      <c r="N45" s="92" t="s">
        <v>114</v>
      </c>
      <c r="O45" s="92" t="s">
        <v>250</v>
      </c>
      <c r="P45" s="92" t="s">
        <v>283</v>
      </c>
    </row>
    <row r="46" spans="1:16" s="1" customFormat="1" ht="295.5" customHeight="1">
      <c r="A46" s="124" t="s">
        <v>108</v>
      </c>
      <c r="B46" s="99" t="s">
        <v>217</v>
      </c>
      <c r="C46" s="124" t="s">
        <v>52</v>
      </c>
      <c r="D46" s="125"/>
      <c r="E46" s="126">
        <v>12</v>
      </c>
      <c r="F46" s="126">
        <v>16</v>
      </c>
      <c r="G46" s="125"/>
      <c r="H46" s="126"/>
      <c r="I46" s="134">
        <v>2</v>
      </c>
      <c r="J46" s="124"/>
      <c r="K46" s="124">
        <v>2</v>
      </c>
      <c r="L46" s="124" t="s">
        <v>110</v>
      </c>
      <c r="M46" s="92"/>
      <c r="N46" s="92" t="s">
        <v>114</v>
      </c>
      <c r="O46" s="92" t="s">
        <v>250</v>
      </c>
      <c r="P46" s="92" t="s">
        <v>283</v>
      </c>
    </row>
    <row r="47" spans="1:16" s="1" customFormat="1" ht="264.75" customHeight="1">
      <c r="A47" s="132" t="s">
        <v>107</v>
      </c>
      <c r="B47" s="138"/>
      <c r="C47" s="132" t="s">
        <v>256</v>
      </c>
      <c r="D47" s="90">
        <f>SUM(E47:H47)</f>
        <v>84</v>
      </c>
      <c r="E47" s="90">
        <f>SUM(E48:E50)</f>
        <v>36</v>
      </c>
      <c r="F47" s="90">
        <f>SUM(F48:F50)</f>
        <v>48</v>
      </c>
      <c r="G47" s="90">
        <f>SUM(G48:G50)</f>
        <v>0</v>
      </c>
      <c r="H47" s="90">
        <f>SUM(H48:H50)</f>
        <v>0</v>
      </c>
      <c r="I47" s="87"/>
      <c r="J47" s="87">
        <v>6</v>
      </c>
      <c r="K47" s="135">
        <f>SUM(K48:K50)</f>
        <v>6</v>
      </c>
      <c r="L47" s="87" t="s">
        <v>110</v>
      </c>
      <c r="M47" s="91" t="s">
        <v>110</v>
      </c>
      <c r="N47" s="91" t="s">
        <v>286</v>
      </c>
      <c r="O47" s="91"/>
      <c r="P47" s="91"/>
    </row>
    <row r="48" spans="1:16" s="1" customFormat="1" ht="280.5" customHeight="1">
      <c r="A48" s="124" t="s">
        <v>108</v>
      </c>
      <c r="B48" s="124" t="s">
        <v>214</v>
      </c>
      <c r="C48" s="124" t="s">
        <v>36</v>
      </c>
      <c r="D48" s="125"/>
      <c r="E48" s="126">
        <v>12</v>
      </c>
      <c r="F48" s="126">
        <v>16</v>
      </c>
      <c r="G48" s="125"/>
      <c r="H48" s="126"/>
      <c r="I48" s="134">
        <v>2</v>
      </c>
      <c r="J48" s="124"/>
      <c r="K48" s="124">
        <v>2</v>
      </c>
      <c r="L48" s="124" t="s">
        <v>110</v>
      </c>
      <c r="M48" s="92"/>
      <c r="N48" s="92" t="s">
        <v>114</v>
      </c>
      <c r="O48" s="92" t="s">
        <v>249</v>
      </c>
      <c r="P48" s="92" t="s">
        <v>283</v>
      </c>
    </row>
    <row r="49" spans="1:16" s="1" customFormat="1" ht="153" customHeight="1">
      <c r="A49" s="124" t="s">
        <v>108</v>
      </c>
      <c r="B49" s="114" t="s">
        <v>188</v>
      </c>
      <c r="C49" s="124" t="s">
        <v>48</v>
      </c>
      <c r="D49" s="125"/>
      <c r="E49" s="126">
        <v>12</v>
      </c>
      <c r="F49" s="126">
        <v>16</v>
      </c>
      <c r="G49" s="125"/>
      <c r="H49" s="126"/>
      <c r="I49" s="134">
        <v>2</v>
      </c>
      <c r="J49" s="124"/>
      <c r="K49" s="124">
        <v>2</v>
      </c>
      <c r="L49" s="124" t="s">
        <v>110</v>
      </c>
      <c r="M49" s="92"/>
      <c r="N49" s="92" t="s">
        <v>114</v>
      </c>
      <c r="O49" s="92" t="s">
        <v>245</v>
      </c>
      <c r="P49" s="92" t="s">
        <v>283</v>
      </c>
    </row>
    <row r="50" spans="1:16" s="1" customFormat="1" ht="153" customHeight="1">
      <c r="A50" s="124" t="s">
        <v>108</v>
      </c>
      <c r="B50" s="114" t="s">
        <v>189</v>
      </c>
      <c r="C50" s="124" t="s">
        <v>50</v>
      </c>
      <c r="D50" s="125"/>
      <c r="E50" s="126">
        <v>12</v>
      </c>
      <c r="F50" s="126">
        <v>16</v>
      </c>
      <c r="G50" s="125"/>
      <c r="H50" s="126"/>
      <c r="I50" s="134">
        <v>2</v>
      </c>
      <c r="J50" s="124"/>
      <c r="K50" s="124">
        <v>2</v>
      </c>
      <c r="L50" s="124" t="s">
        <v>110</v>
      </c>
      <c r="M50" s="92"/>
      <c r="N50" s="92" t="s">
        <v>114</v>
      </c>
      <c r="O50" s="92" t="s">
        <v>245</v>
      </c>
      <c r="P50" s="92" t="s">
        <v>283</v>
      </c>
    </row>
    <row r="51" spans="1:16" s="99" customFormat="1" ht="199.5" customHeight="1">
      <c r="A51" s="87" t="s">
        <v>107</v>
      </c>
      <c r="B51" s="137"/>
      <c r="C51" s="87" t="s">
        <v>244</v>
      </c>
      <c r="D51" s="90">
        <f>SUM(E51:H51)</f>
        <v>84</v>
      </c>
      <c r="E51" s="117">
        <f>3*E52</f>
        <v>36</v>
      </c>
      <c r="F51" s="117">
        <f t="shared" ref="F51:H51" si="0">3*F52</f>
        <v>48</v>
      </c>
      <c r="G51" s="117">
        <f t="shared" si="0"/>
        <v>0</v>
      </c>
      <c r="H51" s="117">
        <f t="shared" si="0"/>
        <v>0</v>
      </c>
      <c r="I51" s="87"/>
      <c r="J51" s="87">
        <v>6</v>
      </c>
      <c r="K51" s="87">
        <v>6</v>
      </c>
      <c r="L51" s="87" t="s">
        <v>110</v>
      </c>
      <c r="M51" s="91" t="s">
        <v>110</v>
      </c>
      <c r="N51" s="91" t="s">
        <v>114</v>
      </c>
      <c r="O51" s="91"/>
      <c r="P51" s="91"/>
    </row>
    <row r="52" spans="1:16" s="123" customFormat="1" ht="205.5" customHeight="1">
      <c r="A52" s="124" t="s">
        <v>109</v>
      </c>
      <c r="B52" s="124" t="s">
        <v>161</v>
      </c>
      <c r="C52" s="124" t="s">
        <v>41</v>
      </c>
      <c r="D52" s="125"/>
      <c r="E52" s="126">
        <v>12</v>
      </c>
      <c r="F52" s="126">
        <v>16</v>
      </c>
      <c r="G52" s="125"/>
      <c r="H52" s="126"/>
      <c r="I52" s="134">
        <v>2</v>
      </c>
      <c r="J52" s="124"/>
      <c r="K52" s="124">
        <v>2</v>
      </c>
      <c r="L52" s="124" t="s">
        <v>110</v>
      </c>
      <c r="M52" s="92"/>
      <c r="N52" s="92" t="s">
        <v>114</v>
      </c>
      <c r="O52" s="92" t="s">
        <v>245</v>
      </c>
      <c r="P52" s="92" t="s">
        <v>283</v>
      </c>
    </row>
    <row r="53" spans="1:16" s="123" customFormat="1" ht="136.5" customHeight="1">
      <c r="A53" s="124" t="s">
        <v>109</v>
      </c>
      <c r="B53" s="124" t="s">
        <v>162</v>
      </c>
      <c r="C53" s="124" t="s">
        <v>53</v>
      </c>
      <c r="D53" s="125"/>
      <c r="E53" s="126">
        <v>12</v>
      </c>
      <c r="F53" s="126">
        <v>16</v>
      </c>
      <c r="G53" s="125"/>
      <c r="H53" s="126"/>
      <c r="I53" s="134">
        <v>2</v>
      </c>
      <c r="J53" s="124"/>
      <c r="K53" s="124">
        <v>2</v>
      </c>
      <c r="L53" s="124" t="s">
        <v>110</v>
      </c>
      <c r="M53" s="92"/>
      <c r="N53" s="92" t="s">
        <v>114</v>
      </c>
      <c r="O53" s="92" t="s">
        <v>245</v>
      </c>
      <c r="P53" s="92" t="s">
        <v>283</v>
      </c>
    </row>
    <row r="54" spans="1:16" s="123" customFormat="1" ht="262.5" customHeight="1">
      <c r="A54" s="124" t="s">
        <v>109</v>
      </c>
      <c r="B54" s="124" t="s">
        <v>218</v>
      </c>
      <c r="C54" s="124" t="s">
        <v>54</v>
      </c>
      <c r="D54" s="125"/>
      <c r="E54" s="126">
        <v>12</v>
      </c>
      <c r="F54" s="126">
        <v>16</v>
      </c>
      <c r="G54" s="125"/>
      <c r="H54" s="126"/>
      <c r="I54" s="134">
        <v>2</v>
      </c>
      <c r="J54" s="124"/>
      <c r="K54" s="124">
        <v>2</v>
      </c>
      <c r="L54" s="124" t="s">
        <v>110</v>
      </c>
      <c r="M54" s="92"/>
      <c r="N54" s="92" t="s">
        <v>114</v>
      </c>
      <c r="O54" s="92" t="s">
        <v>247</v>
      </c>
      <c r="P54" s="92" t="s">
        <v>262</v>
      </c>
    </row>
    <row r="55" spans="1:16" s="123" customFormat="1" ht="193.5" customHeight="1">
      <c r="A55" s="124" t="s">
        <v>109</v>
      </c>
      <c r="B55" s="124" t="s">
        <v>123</v>
      </c>
      <c r="C55" s="124" t="s">
        <v>55</v>
      </c>
      <c r="D55" s="125"/>
      <c r="E55" s="126">
        <v>12</v>
      </c>
      <c r="F55" s="126">
        <v>16</v>
      </c>
      <c r="G55" s="125"/>
      <c r="H55" s="126"/>
      <c r="I55" s="134">
        <v>2</v>
      </c>
      <c r="J55" s="124"/>
      <c r="K55" s="124">
        <v>2</v>
      </c>
      <c r="L55" s="124" t="s">
        <v>110</v>
      </c>
      <c r="M55" s="92"/>
      <c r="N55" s="92" t="s">
        <v>114</v>
      </c>
      <c r="O55" s="92" t="s">
        <v>245</v>
      </c>
      <c r="P55" s="92" t="s">
        <v>262</v>
      </c>
    </row>
    <row r="56" spans="1:16" s="123" customFormat="1" ht="331.5" customHeight="1">
      <c r="A56" s="124" t="s">
        <v>109</v>
      </c>
      <c r="B56" s="124" t="s">
        <v>223</v>
      </c>
      <c r="C56" s="124" t="s">
        <v>32</v>
      </c>
      <c r="D56" s="125"/>
      <c r="E56" s="126">
        <v>12</v>
      </c>
      <c r="F56" s="126">
        <v>16</v>
      </c>
      <c r="G56" s="125"/>
      <c r="H56" s="126"/>
      <c r="I56" s="134">
        <v>2</v>
      </c>
      <c r="J56" s="124"/>
      <c r="K56" s="124">
        <v>2</v>
      </c>
      <c r="L56" s="124" t="s">
        <v>110</v>
      </c>
      <c r="M56" s="92"/>
      <c r="N56" s="92" t="s">
        <v>114</v>
      </c>
      <c r="O56" s="92" t="s">
        <v>247</v>
      </c>
      <c r="P56" s="92" t="s">
        <v>283</v>
      </c>
    </row>
    <row r="57" spans="1:16" s="123" customFormat="1" ht="295.5" customHeight="1">
      <c r="A57" s="124" t="s">
        <v>109</v>
      </c>
      <c r="B57" s="124" t="s">
        <v>153</v>
      </c>
      <c r="C57" s="124" t="s">
        <v>18</v>
      </c>
      <c r="D57" s="125"/>
      <c r="E57" s="126">
        <v>12</v>
      </c>
      <c r="F57" s="126">
        <v>16</v>
      </c>
      <c r="G57" s="125"/>
      <c r="H57" s="126"/>
      <c r="I57" s="134">
        <v>2</v>
      </c>
      <c r="J57" s="124"/>
      <c r="K57" s="124">
        <v>2</v>
      </c>
      <c r="L57" s="124" t="s">
        <v>110</v>
      </c>
      <c r="M57" s="92"/>
      <c r="N57" s="92" t="s">
        <v>114</v>
      </c>
      <c r="O57" s="92" t="s">
        <v>247</v>
      </c>
      <c r="P57" s="92" t="s">
        <v>283</v>
      </c>
    </row>
    <row r="58" spans="1:16" s="123" customFormat="1" ht="151.5" customHeight="1">
      <c r="A58" s="124" t="s">
        <v>109</v>
      </c>
      <c r="B58" s="127" t="s">
        <v>156</v>
      </c>
      <c r="C58" s="127" t="s">
        <v>155</v>
      </c>
      <c r="D58" s="125"/>
      <c r="E58" s="126">
        <v>12</v>
      </c>
      <c r="F58" s="126">
        <v>16</v>
      </c>
      <c r="G58" s="125"/>
      <c r="H58" s="126"/>
      <c r="I58" s="134">
        <v>2</v>
      </c>
      <c r="J58" s="124"/>
      <c r="K58" s="124">
        <v>2</v>
      </c>
      <c r="L58" s="124" t="s">
        <v>110</v>
      </c>
      <c r="M58" s="92"/>
      <c r="N58" s="92" t="s">
        <v>114</v>
      </c>
      <c r="O58" s="92" t="s">
        <v>245</v>
      </c>
      <c r="P58" s="92" t="s">
        <v>283</v>
      </c>
    </row>
    <row r="59" spans="1:16" s="123" customFormat="1" ht="124.5" customHeight="1">
      <c r="A59" s="124" t="s">
        <v>109</v>
      </c>
      <c r="B59" s="127" t="s">
        <v>154</v>
      </c>
      <c r="C59" s="127" t="s">
        <v>157</v>
      </c>
      <c r="D59" s="125"/>
      <c r="E59" s="126">
        <v>12</v>
      </c>
      <c r="F59" s="126">
        <v>16</v>
      </c>
      <c r="G59" s="125"/>
      <c r="H59" s="126"/>
      <c r="I59" s="134">
        <v>2</v>
      </c>
      <c r="J59" s="124"/>
      <c r="K59" s="124">
        <v>2</v>
      </c>
      <c r="L59" s="124" t="s">
        <v>110</v>
      </c>
      <c r="M59" s="92"/>
      <c r="N59" s="92" t="s">
        <v>114</v>
      </c>
      <c r="O59" s="92" t="s">
        <v>245</v>
      </c>
      <c r="P59" s="92" t="s">
        <v>283</v>
      </c>
    </row>
    <row r="60" spans="1:16" s="123" customFormat="1" ht="220.5" customHeight="1">
      <c r="A60" s="124" t="s">
        <v>109</v>
      </c>
      <c r="B60" s="124" t="s">
        <v>219</v>
      </c>
      <c r="C60" s="127" t="s">
        <v>122</v>
      </c>
      <c r="D60" s="125"/>
      <c r="E60" s="126">
        <v>12</v>
      </c>
      <c r="F60" s="126">
        <v>16</v>
      </c>
      <c r="G60" s="125"/>
      <c r="H60" s="126"/>
      <c r="I60" s="134">
        <v>2</v>
      </c>
      <c r="J60" s="124"/>
      <c r="K60" s="124">
        <v>2</v>
      </c>
      <c r="L60" s="124" t="s">
        <v>110</v>
      </c>
      <c r="M60" s="92"/>
      <c r="N60" s="92" t="s">
        <v>114</v>
      </c>
      <c r="O60" s="92" t="s">
        <v>247</v>
      </c>
      <c r="P60" s="92" t="s">
        <v>262</v>
      </c>
    </row>
    <row r="61" spans="1:16" s="123" customFormat="1" ht="307.5" customHeight="1">
      <c r="A61" s="124" t="s">
        <v>109</v>
      </c>
      <c r="B61" s="124" t="s">
        <v>224</v>
      </c>
      <c r="C61" s="124" t="s">
        <v>33</v>
      </c>
      <c r="D61" s="125"/>
      <c r="E61" s="126">
        <v>12</v>
      </c>
      <c r="F61" s="126">
        <v>16</v>
      </c>
      <c r="G61" s="125"/>
      <c r="H61" s="126"/>
      <c r="I61" s="134">
        <v>2</v>
      </c>
      <c r="J61" s="124"/>
      <c r="K61" s="124">
        <v>2</v>
      </c>
      <c r="L61" s="124" t="s">
        <v>110</v>
      </c>
      <c r="M61" s="92"/>
      <c r="N61" s="92" t="s">
        <v>114</v>
      </c>
      <c r="O61" s="92" t="s">
        <v>247</v>
      </c>
      <c r="P61" s="92" t="s">
        <v>283</v>
      </c>
    </row>
    <row r="62" spans="1:16" s="123" customFormat="1" ht="196.5" customHeight="1">
      <c r="A62" s="124" t="s">
        <v>109</v>
      </c>
      <c r="B62" s="127" t="s">
        <v>166</v>
      </c>
      <c r="C62" s="127" t="s">
        <v>164</v>
      </c>
      <c r="D62" s="125"/>
      <c r="E62" s="126">
        <v>12</v>
      </c>
      <c r="F62" s="126">
        <v>16</v>
      </c>
      <c r="G62" s="125"/>
      <c r="H62" s="126"/>
      <c r="I62" s="134">
        <v>2</v>
      </c>
      <c r="J62" s="124"/>
      <c r="K62" s="124">
        <v>2</v>
      </c>
      <c r="L62" s="124" t="s">
        <v>110</v>
      </c>
      <c r="M62" s="92"/>
      <c r="N62" s="92" t="s">
        <v>114</v>
      </c>
      <c r="O62" s="92" t="s">
        <v>245</v>
      </c>
      <c r="P62" s="92" t="s">
        <v>283</v>
      </c>
    </row>
    <row r="63" spans="1:16" s="123" customFormat="1" ht="202.5" customHeight="1">
      <c r="A63" s="124" t="s">
        <v>109</v>
      </c>
      <c r="B63" s="127" t="s">
        <v>163</v>
      </c>
      <c r="C63" s="127" t="s">
        <v>167</v>
      </c>
      <c r="D63" s="125"/>
      <c r="E63" s="126">
        <v>12</v>
      </c>
      <c r="F63" s="126">
        <v>16</v>
      </c>
      <c r="G63" s="125"/>
      <c r="H63" s="126"/>
      <c r="I63" s="134">
        <v>2</v>
      </c>
      <c r="J63" s="124"/>
      <c r="K63" s="124">
        <v>2</v>
      </c>
      <c r="L63" s="124" t="s">
        <v>110</v>
      </c>
      <c r="M63" s="92"/>
      <c r="N63" s="92" t="s">
        <v>114</v>
      </c>
      <c r="O63" s="92" t="s">
        <v>245</v>
      </c>
      <c r="P63" s="92" t="s">
        <v>283</v>
      </c>
    </row>
    <row r="64" spans="1:16" s="123" customFormat="1" ht="151.5" customHeight="1">
      <c r="A64" s="124" t="s">
        <v>109</v>
      </c>
      <c r="B64" s="124" t="s">
        <v>168</v>
      </c>
      <c r="C64" s="124" t="s">
        <v>23</v>
      </c>
      <c r="D64" s="125"/>
      <c r="E64" s="126">
        <v>12</v>
      </c>
      <c r="F64" s="126">
        <v>16</v>
      </c>
      <c r="G64" s="125"/>
      <c r="H64" s="126"/>
      <c r="I64" s="134">
        <v>2</v>
      </c>
      <c r="J64" s="124"/>
      <c r="K64" s="124">
        <v>2</v>
      </c>
      <c r="L64" s="124" t="s">
        <v>110</v>
      </c>
      <c r="M64" s="92"/>
      <c r="N64" s="92" t="s">
        <v>114</v>
      </c>
      <c r="O64" s="92" t="s">
        <v>245</v>
      </c>
      <c r="P64" s="92" t="s">
        <v>283</v>
      </c>
    </row>
    <row r="65" spans="1:16" s="123" customFormat="1" ht="139.5" customHeight="1">
      <c r="A65" s="124" t="s">
        <v>109</v>
      </c>
      <c r="B65" s="124" t="s">
        <v>169</v>
      </c>
      <c r="C65" s="124" t="s">
        <v>25</v>
      </c>
      <c r="D65" s="125"/>
      <c r="E65" s="126">
        <v>12</v>
      </c>
      <c r="F65" s="126">
        <v>16</v>
      </c>
      <c r="G65" s="125"/>
      <c r="H65" s="126"/>
      <c r="I65" s="134">
        <v>2</v>
      </c>
      <c r="J65" s="124"/>
      <c r="K65" s="124">
        <v>2</v>
      </c>
      <c r="L65" s="124" t="s">
        <v>110</v>
      </c>
      <c r="M65" s="92"/>
      <c r="N65" s="92" t="s">
        <v>114</v>
      </c>
      <c r="O65" s="92" t="s">
        <v>245</v>
      </c>
      <c r="P65" s="92" t="s">
        <v>283</v>
      </c>
    </row>
    <row r="66" spans="1:16" s="123" customFormat="1" ht="244.5" customHeight="1">
      <c r="A66" s="124" t="s">
        <v>109</v>
      </c>
      <c r="B66" s="114" t="s">
        <v>220</v>
      </c>
      <c r="C66" s="127" t="s">
        <v>124</v>
      </c>
      <c r="D66" s="125"/>
      <c r="E66" s="126">
        <v>12</v>
      </c>
      <c r="F66" s="126">
        <v>16</v>
      </c>
      <c r="G66" s="125"/>
      <c r="H66" s="126"/>
      <c r="I66" s="134">
        <v>2</v>
      </c>
      <c r="J66" s="124"/>
      <c r="K66" s="124">
        <v>2</v>
      </c>
      <c r="L66" s="124" t="s">
        <v>110</v>
      </c>
      <c r="M66" s="92"/>
      <c r="N66" s="92" t="s">
        <v>114</v>
      </c>
      <c r="O66" s="92" t="s">
        <v>247</v>
      </c>
      <c r="P66" s="92" t="s">
        <v>262</v>
      </c>
    </row>
    <row r="67" spans="1:16" s="123" customFormat="1" ht="238.5" customHeight="1">
      <c r="A67" s="124" t="s">
        <v>109</v>
      </c>
      <c r="B67" s="124" t="s">
        <v>226</v>
      </c>
      <c r="C67" s="124" t="s">
        <v>35</v>
      </c>
      <c r="D67" s="125"/>
      <c r="E67" s="126">
        <v>12</v>
      </c>
      <c r="F67" s="126">
        <v>16</v>
      </c>
      <c r="G67" s="125"/>
      <c r="H67" s="126"/>
      <c r="I67" s="134">
        <v>2</v>
      </c>
      <c r="J67" s="124"/>
      <c r="K67" s="124">
        <v>2</v>
      </c>
      <c r="L67" s="124" t="s">
        <v>110</v>
      </c>
      <c r="M67" s="92"/>
      <c r="N67" s="92" t="s">
        <v>114</v>
      </c>
      <c r="O67" s="92" t="s">
        <v>247</v>
      </c>
      <c r="P67" s="92" t="s">
        <v>262</v>
      </c>
    </row>
    <row r="68" spans="1:16" s="123" customFormat="1" ht="202.5" customHeight="1">
      <c r="A68" s="124" t="s">
        <v>109</v>
      </c>
      <c r="B68" s="124" t="s">
        <v>221</v>
      </c>
      <c r="C68" s="124" t="s">
        <v>57</v>
      </c>
      <c r="D68" s="125"/>
      <c r="E68" s="126">
        <v>12</v>
      </c>
      <c r="F68" s="126">
        <v>16</v>
      </c>
      <c r="G68" s="125"/>
      <c r="H68" s="126"/>
      <c r="I68" s="134">
        <v>2</v>
      </c>
      <c r="J68" s="124"/>
      <c r="K68" s="124">
        <v>2</v>
      </c>
      <c r="L68" s="124" t="s">
        <v>110</v>
      </c>
      <c r="M68" s="92"/>
      <c r="N68" s="92" t="s">
        <v>114</v>
      </c>
      <c r="O68" s="92" t="s">
        <v>248</v>
      </c>
      <c r="P68" s="92" t="s">
        <v>262</v>
      </c>
    </row>
    <row r="69" spans="1:16" s="123" customFormat="1" ht="331.5" customHeight="1">
      <c r="A69" s="124" t="s">
        <v>109</v>
      </c>
      <c r="B69" s="127" t="s">
        <v>172</v>
      </c>
      <c r="C69" s="127" t="s">
        <v>171</v>
      </c>
      <c r="D69" s="125"/>
      <c r="E69" s="126">
        <v>12</v>
      </c>
      <c r="F69" s="126">
        <v>16</v>
      </c>
      <c r="G69" s="125"/>
      <c r="H69" s="126"/>
      <c r="I69" s="134">
        <v>2</v>
      </c>
      <c r="J69" s="124"/>
      <c r="K69" s="124">
        <v>2</v>
      </c>
      <c r="L69" s="124" t="s">
        <v>110</v>
      </c>
      <c r="M69" s="92"/>
      <c r="N69" s="92" t="s">
        <v>114</v>
      </c>
      <c r="O69" s="92" t="s">
        <v>245</v>
      </c>
      <c r="P69" s="92" t="s">
        <v>283</v>
      </c>
    </row>
    <row r="70" spans="1:16" s="123" customFormat="1" ht="331.5" customHeight="1">
      <c r="A70" s="124" t="s">
        <v>109</v>
      </c>
      <c r="B70" s="127" t="s">
        <v>170</v>
      </c>
      <c r="C70" s="127" t="s">
        <v>173</v>
      </c>
      <c r="D70" s="125"/>
      <c r="E70" s="126">
        <v>12</v>
      </c>
      <c r="F70" s="126">
        <v>16</v>
      </c>
      <c r="G70" s="125"/>
      <c r="H70" s="126"/>
      <c r="I70" s="134">
        <v>2</v>
      </c>
      <c r="J70" s="124"/>
      <c r="K70" s="124">
        <v>2</v>
      </c>
      <c r="L70" s="124" t="s">
        <v>110</v>
      </c>
      <c r="M70" s="92"/>
      <c r="N70" s="92" t="s">
        <v>114</v>
      </c>
      <c r="O70" s="92" t="s">
        <v>245</v>
      </c>
      <c r="P70" s="92" t="s">
        <v>283</v>
      </c>
    </row>
    <row r="71" spans="1:16" s="123" customFormat="1" ht="262.5" customHeight="1">
      <c r="A71" s="124" t="s">
        <v>109</v>
      </c>
      <c r="B71" s="124" t="s">
        <v>113</v>
      </c>
      <c r="C71" s="124" t="s">
        <v>59</v>
      </c>
      <c r="D71" s="125"/>
      <c r="E71" s="126">
        <v>12</v>
      </c>
      <c r="F71" s="126">
        <v>16</v>
      </c>
      <c r="G71" s="125"/>
      <c r="H71" s="126"/>
      <c r="I71" s="134">
        <v>2</v>
      </c>
      <c r="J71" s="124"/>
      <c r="K71" s="124">
        <v>2</v>
      </c>
      <c r="L71" s="124" t="s">
        <v>110</v>
      </c>
      <c r="M71" s="92"/>
      <c r="N71" s="92" t="s">
        <v>114</v>
      </c>
      <c r="O71" s="139" t="s">
        <v>247</v>
      </c>
      <c r="P71" s="92" t="s">
        <v>262</v>
      </c>
    </row>
    <row r="72" spans="1:16" s="123" customFormat="1" ht="298.5" customHeight="1">
      <c r="A72" s="124" t="s">
        <v>109</v>
      </c>
      <c r="B72" s="124" t="s">
        <v>214</v>
      </c>
      <c r="C72" s="124" t="s">
        <v>36</v>
      </c>
      <c r="D72" s="125"/>
      <c r="E72" s="126">
        <v>12</v>
      </c>
      <c r="F72" s="126">
        <v>16</v>
      </c>
      <c r="G72" s="125"/>
      <c r="H72" s="126"/>
      <c r="I72" s="134">
        <v>2</v>
      </c>
      <c r="J72" s="124"/>
      <c r="K72" s="124">
        <v>2</v>
      </c>
      <c r="L72" s="124" t="s">
        <v>110</v>
      </c>
      <c r="M72" s="92"/>
      <c r="N72" s="92" t="s">
        <v>114</v>
      </c>
      <c r="O72" s="92" t="s">
        <v>249</v>
      </c>
      <c r="P72" s="92" t="s">
        <v>283</v>
      </c>
    </row>
    <row r="73" spans="1:16" s="123" customFormat="1" ht="268.5" customHeight="1">
      <c r="A73" s="124" t="s">
        <v>109</v>
      </c>
      <c r="B73" s="124" t="s">
        <v>233</v>
      </c>
      <c r="C73" s="124" t="s">
        <v>174</v>
      </c>
      <c r="D73" s="125"/>
      <c r="E73" s="126">
        <v>12</v>
      </c>
      <c r="F73" s="126">
        <v>16</v>
      </c>
      <c r="G73" s="125"/>
      <c r="H73" s="126"/>
      <c r="I73" s="134">
        <v>2</v>
      </c>
      <c r="J73" s="124"/>
      <c r="K73" s="124">
        <v>2</v>
      </c>
      <c r="L73" s="124" t="s">
        <v>110</v>
      </c>
      <c r="M73" s="92"/>
      <c r="N73" s="92" t="s">
        <v>114</v>
      </c>
      <c r="O73" s="92" t="s">
        <v>245</v>
      </c>
      <c r="P73" s="92" t="s">
        <v>262</v>
      </c>
    </row>
    <row r="74" spans="1:16" s="123" customFormat="1" ht="331.5" customHeight="1">
      <c r="A74" s="124" t="s">
        <v>109</v>
      </c>
      <c r="B74" s="124" t="s">
        <v>229</v>
      </c>
      <c r="C74" s="124" t="s">
        <v>37</v>
      </c>
      <c r="D74" s="125"/>
      <c r="E74" s="126">
        <v>12</v>
      </c>
      <c r="F74" s="126">
        <v>16</v>
      </c>
      <c r="G74" s="125"/>
      <c r="H74" s="126"/>
      <c r="I74" s="134">
        <v>2</v>
      </c>
      <c r="J74" s="124"/>
      <c r="K74" s="124">
        <v>2</v>
      </c>
      <c r="L74" s="124" t="s">
        <v>110</v>
      </c>
      <c r="M74" s="92"/>
      <c r="N74" s="92" t="s">
        <v>114</v>
      </c>
      <c r="O74" s="92" t="s">
        <v>250</v>
      </c>
      <c r="P74" s="92" t="s">
        <v>283</v>
      </c>
    </row>
    <row r="75" spans="1:16" s="123" customFormat="1" ht="271.5" customHeight="1">
      <c r="A75" s="124" t="s">
        <v>109</v>
      </c>
      <c r="B75" s="114" t="s">
        <v>115</v>
      </c>
      <c r="C75" s="124" t="s">
        <v>63</v>
      </c>
      <c r="D75" s="125"/>
      <c r="E75" s="126">
        <v>12</v>
      </c>
      <c r="F75" s="126">
        <v>16</v>
      </c>
      <c r="G75" s="125"/>
      <c r="H75" s="126"/>
      <c r="I75" s="134">
        <v>2</v>
      </c>
      <c r="J75" s="124"/>
      <c r="K75" s="124">
        <v>2</v>
      </c>
      <c r="L75" s="124" t="s">
        <v>110</v>
      </c>
      <c r="M75" s="92"/>
      <c r="N75" s="92" t="s">
        <v>114</v>
      </c>
      <c r="O75" s="92" t="s">
        <v>248</v>
      </c>
      <c r="P75" s="92" t="s">
        <v>262</v>
      </c>
    </row>
    <row r="76" spans="1:16" s="123" customFormat="1" ht="295.5" customHeight="1">
      <c r="A76" s="124" t="s">
        <v>109</v>
      </c>
      <c r="B76" s="114" t="s">
        <v>228</v>
      </c>
      <c r="C76" s="124" t="s">
        <v>65</v>
      </c>
      <c r="D76" s="125"/>
      <c r="E76" s="126">
        <v>12</v>
      </c>
      <c r="F76" s="126">
        <v>16</v>
      </c>
      <c r="G76" s="125"/>
      <c r="H76" s="126"/>
      <c r="I76" s="134">
        <v>2</v>
      </c>
      <c r="J76" s="124"/>
      <c r="K76" s="124">
        <v>2</v>
      </c>
      <c r="L76" s="124" t="s">
        <v>110</v>
      </c>
      <c r="M76" s="92"/>
      <c r="N76" s="92" t="s">
        <v>114</v>
      </c>
      <c r="O76" s="92" t="s">
        <v>249</v>
      </c>
      <c r="P76" s="92" t="s">
        <v>283</v>
      </c>
    </row>
    <row r="77" spans="1:16" s="123" customFormat="1" ht="331.5" customHeight="1">
      <c r="A77" s="124" t="s">
        <v>109</v>
      </c>
      <c r="B77" s="114" t="s">
        <v>215</v>
      </c>
      <c r="C77" s="124" t="s">
        <v>47</v>
      </c>
      <c r="D77" s="125"/>
      <c r="E77" s="126">
        <v>12</v>
      </c>
      <c r="F77" s="126">
        <v>16</v>
      </c>
      <c r="G77" s="125"/>
      <c r="H77" s="126"/>
      <c r="I77" s="134">
        <v>2</v>
      </c>
      <c r="J77" s="124"/>
      <c r="K77" s="124">
        <v>2</v>
      </c>
      <c r="L77" s="124" t="s">
        <v>110</v>
      </c>
      <c r="M77" s="92"/>
      <c r="N77" s="92" t="s">
        <v>114</v>
      </c>
      <c r="O77" s="92" t="s">
        <v>203</v>
      </c>
      <c r="P77" s="92" t="s">
        <v>283</v>
      </c>
    </row>
    <row r="78" spans="1:16" s="123" customFormat="1" ht="256.5" customHeight="1">
      <c r="A78" s="124" t="s">
        <v>109</v>
      </c>
      <c r="B78" s="124" t="s">
        <v>158</v>
      </c>
      <c r="C78" s="124" t="s">
        <v>19</v>
      </c>
      <c r="D78" s="125"/>
      <c r="E78" s="126">
        <v>12</v>
      </c>
      <c r="F78" s="126">
        <v>16</v>
      </c>
      <c r="G78" s="125"/>
      <c r="H78" s="126"/>
      <c r="I78" s="134">
        <v>2</v>
      </c>
      <c r="J78" s="124"/>
      <c r="K78" s="124">
        <v>2</v>
      </c>
      <c r="L78" s="124" t="s">
        <v>110</v>
      </c>
      <c r="M78" s="92"/>
      <c r="N78" s="92" t="s">
        <v>114</v>
      </c>
      <c r="O78" s="92" t="s">
        <v>245</v>
      </c>
      <c r="P78" s="92" t="s">
        <v>283</v>
      </c>
    </row>
    <row r="79" spans="1:16" s="123" customFormat="1" ht="301.5" customHeight="1">
      <c r="A79" s="124" t="s">
        <v>109</v>
      </c>
      <c r="B79" s="114" t="s">
        <v>230</v>
      </c>
      <c r="C79" s="124" t="s">
        <v>67</v>
      </c>
      <c r="D79" s="125"/>
      <c r="E79" s="126">
        <v>12</v>
      </c>
      <c r="F79" s="126">
        <v>16</v>
      </c>
      <c r="G79" s="125"/>
      <c r="H79" s="126"/>
      <c r="I79" s="134">
        <v>2</v>
      </c>
      <c r="J79" s="124"/>
      <c r="K79" s="124">
        <v>2</v>
      </c>
      <c r="L79" s="124" t="s">
        <v>110</v>
      </c>
      <c r="M79" s="92"/>
      <c r="N79" s="92" t="s">
        <v>114</v>
      </c>
      <c r="O79" s="92" t="s">
        <v>249</v>
      </c>
      <c r="P79" s="92" t="s">
        <v>283</v>
      </c>
    </row>
    <row r="80" spans="1:16" s="123" customFormat="1" ht="250.5" customHeight="1">
      <c r="A80" s="124" t="s">
        <v>109</v>
      </c>
      <c r="B80" s="114" t="s">
        <v>175</v>
      </c>
      <c r="C80" s="124" t="s">
        <v>43</v>
      </c>
      <c r="D80" s="125"/>
      <c r="E80" s="126">
        <v>12</v>
      </c>
      <c r="F80" s="126">
        <v>16</v>
      </c>
      <c r="G80" s="125"/>
      <c r="H80" s="126"/>
      <c r="I80" s="134">
        <v>2</v>
      </c>
      <c r="J80" s="124"/>
      <c r="K80" s="124">
        <v>2</v>
      </c>
      <c r="L80" s="124" t="s">
        <v>110</v>
      </c>
      <c r="M80" s="92"/>
      <c r="N80" s="92" t="s">
        <v>114</v>
      </c>
      <c r="O80" s="92" t="s">
        <v>245</v>
      </c>
      <c r="P80" s="92" t="s">
        <v>283</v>
      </c>
    </row>
    <row r="81" spans="1:16" s="123" customFormat="1" ht="169.5" customHeight="1">
      <c r="A81" s="124" t="s">
        <v>109</v>
      </c>
      <c r="B81" s="114" t="s">
        <v>176</v>
      </c>
      <c r="C81" s="124" t="s">
        <v>44</v>
      </c>
      <c r="D81" s="125"/>
      <c r="E81" s="126">
        <v>12</v>
      </c>
      <c r="F81" s="126">
        <v>16</v>
      </c>
      <c r="G81" s="125"/>
      <c r="H81" s="126"/>
      <c r="I81" s="134">
        <v>2</v>
      </c>
      <c r="J81" s="124"/>
      <c r="K81" s="124">
        <v>2</v>
      </c>
      <c r="L81" s="124" t="s">
        <v>110</v>
      </c>
      <c r="M81" s="92"/>
      <c r="N81" s="92" t="s">
        <v>114</v>
      </c>
      <c r="O81" s="92" t="s">
        <v>245</v>
      </c>
      <c r="P81" s="92" t="s">
        <v>283</v>
      </c>
    </row>
    <row r="82" spans="1:16" s="123" customFormat="1" ht="256.5" customHeight="1">
      <c r="A82" s="124" t="s">
        <v>109</v>
      </c>
      <c r="B82" s="114" t="s">
        <v>121</v>
      </c>
      <c r="C82" s="124" t="s">
        <v>68</v>
      </c>
      <c r="D82" s="125"/>
      <c r="E82" s="126">
        <v>12</v>
      </c>
      <c r="F82" s="126">
        <v>16</v>
      </c>
      <c r="G82" s="125"/>
      <c r="H82" s="126"/>
      <c r="I82" s="134">
        <v>2</v>
      </c>
      <c r="J82" s="124"/>
      <c r="K82" s="124">
        <v>2</v>
      </c>
      <c r="L82" s="124" t="s">
        <v>110</v>
      </c>
      <c r="M82" s="92"/>
      <c r="N82" s="92" t="s">
        <v>114</v>
      </c>
      <c r="O82" s="92" t="s">
        <v>245</v>
      </c>
      <c r="P82" s="92" t="s">
        <v>262</v>
      </c>
    </row>
    <row r="83" spans="1:16" s="123" customFormat="1" ht="148.5" customHeight="1">
      <c r="A83" s="124" t="s">
        <v>109</v>
      </c>
      <c r="B83" s="114" t="s">
        <v>177</v>
      </c>
      <c r="C83" s="124" t="s">
        <v>70</v>
      </c>
      <c r="D83" s="125"/>
      <c r="E83" s="126">
        <v>12</v>
      </c>
      <c r="F83" s="126">
        <v>16</v>
      </c>
      <c r="G83" s="125"/>
      <c r="H83" s="126"/>
      <c r="I83" s="134">
        <v>2</v>
      </c>
      <c r="J83" s="124"/>
      <c r="K83" s="124">
        <v>2</v>
      </c>
      <c r="L83" s="124" t="s">
        <v>110</v>
      </c>
      <c r="M83" s="92"/>
      <c r="N83" s="92" t="s">
        <v>114</v>
      </c>
      <c r="O83" s="92" t="s">
        <v>245</v>
      </c>
      <c r="P83" s="92" t="s">
        <v>283</v>
      </c>
    </row>
    <row r="84" spans="1:16" s="123" customFormat="1" ht="295.5" customHeight="1">
      <c r="A84" s="124" t="s">
        <v>109</v>
      </c>
      <c r="B84" s="114" t="s">
        <v>222</v>
      </c>
      <c r="C84" s="124" t="s">
        <v>71</v>
      </c>
      <c r="D84" s="125"/>
      <c r="E84" s="126">
        <v>12</v>
      </c>
      <c r="F84" s="126">
        <v>16</v>
      </c>
      <c r="G84" s="125"/>
      <c r="H84" s="126"/>
      <c r="I84" s="134">
        <v>2</v>
      </c>
      <c r="J84" s="124"/>
      <c r="K84" s="124">
        <v>2</v>
      </c>
      <c r="L84" s="124" t="s">
        <v>110</v>
      </c>
      <c r="M84" s="92"/>
      <c r="N84" s="92" t="s">
        <v>114</v>
      </c>
      <c r="O84" s="92" t="s">
        <v>250</v>
      </c>
      <c r="P84" s="92" t="s">
        <v>262</v>
      </c>
    </row>
    <row r="85" spans="1:16" s="123" customFormat="1" ht="154.5" customHeight="1">
      <c r="A85" s="124" t="s">
        <v>109</v>
      </c>
      <c r="B85" s="114" t="s">
        <v>178</v>
      </c>
      <c r="C85" s="124" t="s">
        <v>179</v>
      </c>
      <c r="D85" s="125"/>
      <c r="E85" s="126">
        <v>12</v>
      </c>
      <c r="F85" s="126">
        <v>16</v>
      </c>
      <c r="G85" s="125"/>
      <c r="H85" s="126"/>
      <c r="I85" s="134">
        <v>2</v>
      </c>
      <c r="J85" s="124"/>
      <c r="K85" s="124">
        <v>2</v>
      </c>
      <c r="L85" s="124" t="s">
        <v>110</v>
      </c>
      <c r="M85" s="92"/>
      <c r="N85" s="92" t="s">
        <v>114</v>
      </c>
      <c r="O85" s="92" t="s">
        <v>245</v>
      </c>
      <c r="P85" s="92" t="s">
        <v>283</v>
      </c>
    </row>
    <row r="86" spans="1:16" s="123" customFormat="1" ht="217.5" customHeight="1">
      <c r="A86" s="124" t="s">
        <v>109</v>
      </c>
      <c r="B86" s="114" t="s">
        <v>119</v>
      </c>
      <c r="C86" s="183" t="s">
        <v>40</v>
      </c>
      <c r="D86" s="125"/>
      <c r="E86" s="126">
        <v>12</v>
      </c>
      <c r="F86" s="126">
        <v>16</v>
      </c>
      <c r="G86" s="125"/>
      <c r="H86" s="126"/>
      <c r="I86" s="134">
        <v>2</v>
      </c>
      <c r="J86" s="124"/>
      <c r="K86" s="124">
        <v>2</v>
      </c>
      <c r="L86" s="124" t="s">
        <v>110</v>
      </c>
      <c r="M86" s="92"/>
      <c r="N86" s="92" t="s">
        <v>114</v>
      </c>
      <c r="O86" s="92" t="s">
        <v>251</v>
      </c>
      <c r="P86" s="92" t="s">
        <v>262</v>
      </c>
    </row>
    <row r="87" spans="1:16" s="123" customFormat="1" ht="247.5" customHeight="1">
      <c r="A87" s="124" t="s">
        <v>109</v>
      </c>
      <c r="B87" s="114" t="s">
        <v>180</v>
      </c>
      <c r="C87" s="124" t="s">
        <v>73</v>
      </c>
      <c r="D87" s="125"/>
      <c r="E87" s="126">
        <v>12</v>
      </c>
      <c r="F87" s="126">
        <v>16</v>
      </c>
      <c r="G87" s="125"/>
      <c r="H87" s="126"/>
      <c r="I87" s="134">
        <v>2</v>
      </c>
      <c r="J87" s="124"/>
      <c r="K87" s="124">
        <v>2</v>
      </c>
      <c r="L87" s="124" t="s">
        <v>110</v>
      </c>
      <c r="M87" s="92"/>
      <c r="N87" s="92" t="s">
        <v>114</v>
      </c>
      <c r="O87" s="92" t="s">
        <v>245</v>
      </c>
      <c r="P87" s="92" t="s">
        <v>283</v>
      </c>
    </row>
    <row r="88" spans="1:16" s="123" customFormat="1" ht="241.5" customHeight="1">
      <c r="A88" s="124" t="s">
        <v>109</v>
      </c>
      <c r="B88" s="124" t="s">
        <v>117</v>
      </c>
      <c r="C88" s="124" t="s">
        <v>280</v>
      </c>
      <c r="D88" s="125"/>
      <c r="E88" s="126">
        <v>12</v>
      </c>
      <c r="F88" s="126">
        <v>16</v>
      </c>
      <c r="G88" s="125"/>
      <c r="H88" s="126"/>
      <c r="I88" s="134">
        <v>2</v>
      </c>
      <c r="J88" s="124"/>
      <c r="K88" s="124">
        <v>2</v>
      </c>
      <c r="L88" s="124" t="s">
        <v>110</v>
      </c>
      <c r="M88" s="92"/>
      <c r="N88" s="92" t="s">
        <v>114</v>
      </c>
      <c r="O88" s="92" t="s">
        <v>247</v>
      </c>
      <c r="P88" s="92" t="s">
        <v>262</v>
      </c>
    </row>
    <row r="89" spans="1:16" s="123" customFormat="1" ht="187.5" customHeight="1">
      <c r="A89" s="124" t="s">
        <v>109</v>
      </c>
      <c r="B89" s="136" t="s">
        <v>181</v>
      </c>
      <c r="C89" s="127" t="s">
        <v>182</v>
      </c>
      <c r="D89" s="125"/>
      <c r="E89" s="126">
        <v>12</v>
      </c>
      <c r="F89" s="126">
        <v>16</v>
      </c>
      <c r="G89" s="125"/>
      <c r="H89" s="126"/>
      <c r="I89" s="134">
        <v>2</v>
      </c>
      <c r="J89" s="124"/>
      <c r="K89" s="124">
        <v>2</v>
      </c>
      <c r="L89" s="124" t="s">
        <v>110</v>
      </c>
      <c r="M89" s="92"/>
      <c r="N89" s="92" t="s">
        <v>114</v>
      </c>
      <c r="O89" s="92" t="s">
        <v>245</v>
      </c>
      <c r="P89" s="92" t="s">
        <v>283</v>
      </c>
    </row>
    <row r="90" spans="1:16" s="123" customFormat="1" ht="187.5" customHeight="1">
      <c r="A90" s="124" t="s">
        <v>109</v>
      </c>
      <c r="B90" s="136" t="s">
        <v>183</v>
      </c>
      <c r="C90" s="127" t="s">
        <v>184</v>
      </c>
      <c r="D90" s="125"/>
      <c r="E90" s="126">
        <v>12</v>
      </c>
      <c r="F90" s="126">
        <v>16</v>
      </c>
      <c r="G90" s="125"/>
      <c r="H90" s="126"/>
      <c r="I90" s="134">
        <v>2</v>
      </c>
      <c r="J90" s="124"/>
      <c r="K90" s="124">
        <v>2</v>
      </c>
      <c r="L90" s="124" t="s">
        <v>110</v>
      </c>
      <c r="M90" s="92"/>
      <c r="N90" s="92" t="s">
        <v>114</v>
      </c>
      <c r="O90" s="92" t="s">
        <v>245</v>
      </c>
      <c r="P90" s="92" t="s">
        <v>283</v>
      </c>
    </row>
    <row r="91" spans="1:16" s="123" customFormat="1" ht="235.5" customHeight="1">
      <c r="A91" s="124" t="s">
        <v>109</v>
      </c>
      <c r="B91" s="114" t="s">
        <v>131</v>
      </c>
      <c r="C91" s="124" t="s">
        <v>74</v>
      </c>
      <c r="D91" s="125"/>
      <c r="E91" s="126">
        <v>12</v>
      </c>
      <c r="F91" s="126">
        <v>16</v>
      </c>
      <c r="G91" s="125"/>
      <c r="H91" s="126"/>
      <c r="I91" s="134">
        <v>2</v>
      </c>
      <c r="J91" s="124"/>
      <c r="K91" s="124">
        <v>2</v>
      </c>
      <c r="L91" s="124" t="s">
        <v>110</v>
      </c>
      <c r="M91" s="92"/>
      <c r="N91" s="92" t="s">
        <v>114</v>
      </c>
      <c r="O91" s="92" t="s">
        <v>251</v>
      </c>
      <c r="P91" s="92" t="s">
        <v>283</v>
      </c>
    </row>
    <row r="92" spans="1:16" s="123" customFormat="1" ht="187.5" customHeight="1">
      <c r="A92" s="124" t="s">
        <v>109</v>
      </c>
      <c r="B92" s="114" t="s">
        <v>116</v>
      </c>
      <c r="C92" s="124" t="s">
        <v>76</v>
      </c>
      <c r="D92" s="125"/>
      <c r="E92" s="126">
        <v>12</v>
      </c>
      <c r="F92" s="126">
        <v>16</v>
      </c>
      <c r="G92" s="125"/>
      <c r="H92" s="126"/>
      <c r="I92" s="134">
        <v>2</v>
      </c>
      <c r="J92" s="124"/>
      <c r="K92" s="124">
        <v>2</v>
      </c>
      <c r="L92" s="124" t="s">
        <v>110</v>
      </c>
      <c r="M92" s="92"/>
      <c r="N92" s="92" t="s">
        <v>114</v>
      </c>
      <c r="O92" s="92" t="s">
        <v>245</v>
      </c>
      <c r="P92" s="92" t="s">
        <v>262</v>
      </c>
    </row>
    <row r="93" spans="1:16" s="123" customFormat="1" ht="154.5" customHeight="1">
      <c r="A93" s="124" t="s">
        <v>109</v>
      </c>
      <c r="B93" s="114" t="s">
        <v>185</v>
      </c>
      <c r="C93" s="124" t="s">
        <v>27</v>
      </c>
      <c r="D93" s="125"/>
      <c r="E93" s="126">
        <v>12</v>
      </c>
      <c r="F93" s="126">
        <v>16</v>
      </c>
      <c r="G93" s="125"/>
      <c r="H93" s="126"/>
      <c r="I93" s="134">
        <v>2</v>
      </c>
      <c r="J93" s="124"/>
      <c r="K93" s="124">
        <v>2</v>
      </c>
      <c r="L93" s="124" t="s">
        <v>110</v>
      </c>
      <c r="M93" s="92"/>
      <c r="N93" s="92" t="s">
        <v>114</v>
      </c>
      <c r="O93" s="92" t="s">
        <v>245</v>
      </c>
      <c r="P93" s="92" t="s">
        <v>283</v>
      </c>
    </row>
    <row r="94" spans="1:16" s="123" customFormat="1" ht="145.5" customHeight="1">
      <c r="A94" s="124" t="s">
        <v>109</v>
      </c>
      <c r="B94" s="114" t="s">
        <v>188</v>
      </c>
      <c r="C94" s="124" t="s">
        <v>48</v>
      </c>
      <c r="D94" s="125"/>
      <c r="E94" s="126">
        <v>12</v>
      </c>
      <c r="F94" s="126">
        <v>16</v>
      </c>
      <c r="G94" s="125"/>
      <c r="H94" s="126"/>
      <c r="I94" s="134">
        <v>2</v>
      </c>
      <c r="J94" s="124"/>
      <c r="K94" s="124">
        <v>2</v>
      </c>
      <c r="L94" s="124" t="s">
        <v>110</v>
      </c>
      <c r="M94" s="92"/>
      <c r="N94" s="92" t="s">
        <v>114</v>
      </c>
      <c r="O94" s="92" t="s">
        <v>245</v>
      </c>
      <c r="P94" s="92" t="s">
        <v>283</v>
      </c>
    </row>
    <row r="95" spans="1:16" s="123" customFormat="1" ht="208.5" customHeight="1">
      <c r="A95" s="124" t="s">
        <v>109</v>
      </c>
      <c r="B95" s="114" t="s">
        <v>189</v>
      </c>
      <c r="C95" s="124" t="s">
        <v>50</v>
      </c>
      <c r="D95" s="125"/>
      <c r="E95" s="126">
        <v>12</v>
      </c>
      <c r="F95" s="126">
        <v>16</v>
      </c>
      <c r="G95" s="125"/>
      <c r="H95" s="126"/>
      <c r="I95" s="134">
        <v>2</v>
      </c>
      <c r="J95" s="124"/>
      <c r="K95" s="124">
        <v>2</v>
      </c>
      <c r="L95" s="124" t="s">
        <v>110</v>
      </c>
      <c r="M95" s="92"/>
      <c r="N95" s="92" t="s">
        <v>114</v>
      </c>
      <c r="O95" s="92" t="s">
        <v>245</v>
      </c>
      <c r="P95" s="92" t="s">
        <v>283</v>
      </c>
    </row>
    <row r="96" spans="1:16" s="123" customFormat="1" ht="220.5" customHeight="1">
      <c r="A96" s="124" t="s">
        <v>109</v>
      </c>
      <c r="B96" s="114" t="s">
        <v>234</v>
      </c>
      <c r="C96" s="127" t="s">
        <v>186</v>
      </c>
      <c r="D96" s="125"/>
      <c r="E96" s="126">
        <v>12</v>
      </c>
      <c r="F96" s="126">
        <v>16</v>
      </c>
      <c r="G96" s="125"/>
      <c r="H96" s="126"/>
      <c r="I96" s="134">
        <v>2</v>
      </c>
      <c r="J96" s="124"/>
      <c r="K96" s="124">
        <v>2</v>
      </c>
      <c r="L96" s="124" t="s">
        <v>110</v>
      </c>
      <c r="M96" s="92"/>
      <c r="N96" s="92" t="s">
        <v>114</v>
      </c>
      <c r="O96" s="92" t="s">
        <v>245</v>
      </c>
      <c r="P96" s="92" t="s">
        <v>283</v>
      </c>
    </row>
    <row r="97" spans="1:16" s="123" customFormat="1" ht="271.5" customHeight="1">
      <c r="A97" s="124" t="s">
        <v>109</v>
      </c>
      <c r="B97" s="114" t="s">
        <v>231</v>
      </c>
      <c r="C97" s="124" t="s">
        <v>78</v>
      </c>
      <c r="D97" s="125"/>
      <c r="E97" s="126">
        <v>12</v>
      </c>
      <c r="F97" s="126">
        <v>16</v>
      </c>
      <c r="G97" s="125"/>
      <c r="H97" s="126"/>
      <c r="I97" s="134">
        <v>2</v>
      </c>
      <c r="J97" s="124"/>
      <c r="K97" s="124">
        <v>2</v>
      </c>
      <c r="L97" s="124" t="s">
        <v>110</v>
      </c>
      <c r="M97" s="92"/>
      <c r="N97" s="92" t="s">
        <v>114</v>
      </c>
      <c r="O97" s="92" t="s">
        <v>249</v>
      </c>
      <c r="P97" s="92" t="s">
        <v>283</v>
      </c>
    </row>
    <row r="98" spans="1:16" s="123" customFormat="1" ht="268.5" customHeight="1">
      <c r="A98" s="124" t="s">
        <v>109</v>
      </c>
      <c r="B98" s="124" t="s">
        <v>159</v>
      </c>
      <c r="C98" s="124" t="s">
        <v>20</v>
      </c>
      <c r="D98" s="125"/>
      <c r="E98" s="126">
        <v>12</v>
      </c>
      <c r="F98" s="126">
        <v>16</v>
      </c>
      <c r="G98" s="125"/>
      <c r="H98" s="126"/>
      <c r="I98" s="134">
        <v>2</v>
      </c>
      <c r="J98" s="124"/>
      <c r="K98" s="124">
        <v>2</v>
      </c>
      <c r="L98" s="124" t="s">
        <v>110</v>
      </c>
      <c r="M98" s="92"/>
      <c r="N98" s="92" t="s">
        <v>114</v>
      </c>
      <c r="O98" s="92" t="s">
        <v>245</v>
      </c>
      <c r="P98" s="92" t="s">
        <v>283</v>
      </c>
    </row>
    <row r="99" spans="1:16" s="123" customFormat="1" ht="160.5" customHeight="1">
      <c r="A99" s="124" t="s">
        <v>109</v>
      </c>
      <c r="B99" s="114" t="s">
        <v>190</v>
      </c>
      <c r="C99" s="124" t="s">
        <v>29</v>
      </c>
      <c r="D99" s="125"/>
      <c r="E99" s="126">
        <v>12</v>
      </c>
      <c r="F99" s="126">
        <v>16</v>
      </c>
      <c r="G99" s="125"/>
      <c r="H99" s="126"/>
      <c r="I99" s="134">
        <v>2</v>
      </c>
      <c r="J99" s="124"/>
      <c r="K99" s="124">
        <v>2</v>
      </c>
      <c r="L99" s="124" t="s">
        <v>110</v>
      </c>
      <c r="M99" s="92"/>
      <c r="N99" s="92" t="s">
        <v>114</v>
      </c>
      <c r="O99" s="92" t="s">
        <v>245</v>
      </c>
      <c r="P99" s="92" t="s">
        <v>283</v>
      </c>
    </row>
    <row r="100" spans="1:16" s="123" customFormat="1" ht="241.5" customHeight="1">
      <c r="A100" s="124" t="s">
        <v>109</v>
      </c>
      <c r="B100" s="114" t="s">
        <v>133</v>
      </c>
      <c r="C100" s="124" t="s">
        <v>30</v>
      </c>
      <c r="D100" s="125"/>
      <c r="E100" s="126">
        <v>12</v>
      </c>
      <c r="F100" s="126">
        <v>16</v>
      </c>
      <c r="G100" s="125"/>
      <c r="H100" s="126"/>
      <c r="I100" s="134">
        <v>2</v>
      </c>
      <c r="J100" s="124"/>
      <c r="K100" s="124">
        <v>2</v>
      </c>
      <c r="L100" s="124" t="s">
        <v>110</v>
      </c>
      <c r="M100" s="92"/>
      <c r="N100" s="92" t="s">
        <v>114</v>
      </c>
      <c r="O100" s="92" t="s">
        <v>252</v>
      </c>
      <c r="P100" s="92" t="s">
        <v>283</v>
      </c>
    </row>
    <row r="101" spans="1:16" s="123" customFormat="1" ht="229.5" customHeight="1">
      <c r="A101" s="124" t="s">
        <v>109</v>
      </c>
      <c r="B101" s="114" t="s">
        <v>213</v>
      </c>
      <c r="C101" s="124" t="s">
        <v>31</v>
      </c>
      <c r="D101" s="125"/>
      <c r="E101" s="126">
        <v>12</v>
      </c>
      <c r="F101" s="126">
        <v>16</v>
      </c>
      <c r="G101" s="125"/>
      <c r="H101" s="126"/>
      <c r="I101" s="134">
        <v>2</v>
      </c>
      <c r="J101" s="124"/>
      <c r="K101" s="124">
        <v>2</v>
      </c>
      <c r="L101" s="124" t="s">
        <v>110</v>
      </c>
      <c r="M101" s="92"/>
      <c r="N101" s="92" t="s">
        <v>114</v>
      </c>
      <c r="O101" s="92" t="s">
        <v>248</v>
      </c>
      <c r="P101" s="92" t="s">
        <v>262</v>
      </c>
    </row>
    <row r="102" spans="1:16" s="123" customFormat="1" ht="142.5" customHeight="1">
      <c r="A102" s="124" t="s">
        <v>109</v>
      </c>
      <c r="B102" s="114" t="s">
        <v>191</v>
      </c>
      <c r="C102" s="124" t="s">
        <v>80</v>
      </c>
      <c r="D102" s="125"/>
      <c r="E102" s="126">
        <v>12</v>
      </c>
      <c r="F102" s="126">
        <v>16</v>
      </c>
      <c r="G102" s="125"/>
      <c r="H102" s="126"/>
      <c r="I102" s="134">
        <v>2</v>
      </c>
      <c r="J102" s="124"/>
      <c r="K102" s="124">
        <v>2</v>
      </c>
      <c r="L102" s="124" t="s">
        <v>110</v>
      </c>
      <c r="M102" s="92"/>
      <c r="N102" s="92" t="s">
        <v>114</v>
      </c>
      <c r="O102" s="92" t="s">
        <v>245</v>
      </c>
      <c r="P102" s="92" t="s">
        <v>283</v>
      </c>
    </row>
    <row r="103" spans="1:16" s="123" customFormat="1" ht="157.5" customHeight="1">
      <c r="A103" s="124" t="s">
        <v>109</v>
      </c>
      <c r="B103" s="124" t="s">
        <v>160</v>
      </c>
      <c r="C103" s="124" t="s">
        <v>22</v>
      </c>
      <c r="D103" s="125"/>
      <c r="E103" s="126">
        <v>12</v>
      </c>
      <c r="F103" s="126">
        <v>16</v>
      </c>
      <c r="G103" s="125"/>
      <c r="H103" s="126"/>
      <c r="I103" s="134">
        <v>2</v>
      </c>
      <c r="J103" s="124"/>
      <c r="K103" s="124">
        <v>2</v>
      </c>
      <c r="L103" s="124" t="s">
        <v>110</v>
      </c>
      <c r="M103" s="92"/>
      <c r="N103" s="92" t="s">
        <v>114</v>
      </c>
      <c r="O103" s="92" t="s">
        <v>245</v>
      </c>
      <c r="P103" s="92" t="s">
        <v>283</v>
      </c>
    </row>
    <row r="104" spans="1:16" s="123" customFormat="1" ht="169.5" customHeight="1">
      <c r="A104" s="124" t="s">
        <v>109</v>
      </c>
      <c r="B104" s="114" t="s">
        <v>192</v>
      </c>
      <c r="C104" s="124" t="s">
        <v>296</v>
      </c>
      <c r="D104" s="125"/>
      <c r="E104" s="126">
        <v>12</v>
      </c>
      <c r="F104" s="126">
        <v>16</v>
      </c>
      <c r="G104" s="125"/>
      <c r="H104" s="126"/>
      <c r="I104" s="134">
        <v>2</v>
      </c>
      <c r="J104" s="124"/>
      <c r="K104" s="124">
        <v>2</v>
      </c>
      <c r="L104" s="124" t="s">
        <v>110</v>
      </c>
      <c r="M104" s="92"/>
      <c r="N104" s="92" t="s">
        <v>114</v>
      </c>
      <c r="O104" s="92" t="s">
        <v>245</v>
      </c>
      <c r="P104" s="92" t="s">
        <v>283</v>
      </c>
    </row>
    <row r="105" spans="1:16" s="123" customFormat="1" ht="193.5" customHeight="1">
      <c r="A105" s="124" t="s">
        <v>109</v>
      </c>
      <c r="B105" s="114" t="s">
        <v>130</v>
      </c>
      <c r="C105" s="124" t="s">
        <v>45</v>
      </c>
      <c r="D105" s="125"/>
      <c r="E105" s="126">
        <v>12</v>
      </c>
      <c r="F105" s="126">
        <v>16</v>
      </c>
      <c r="G105" s="125"/>
      <c r="H105" s="126"/>
      <c r="I105" s="134">
        <v>2</v>
      </c>
      <c r="J105" s="124"/>
      <c r="K105" s="124">
        <v>2</v>
      </c>
      <c r="L105" s="124" t="s">
        <v>110</v>
      </c>
      <c r="M105" s="92"/>
      <c r="N105" s="92" t="s">
        <v>114</v>
      </c>
      <c r="O105" s="92" t="s">
        <v>245</v>
      </c>
      <c r="P105" s="92" t="s">
        <v>283</v>
      </c>
    </row>
    <row r="106" spans="1:16" s="123" customFormat="1" ht="310.5" customHeight="1">
      <c r="A106" s="124" t="s">
        <v>109</v>
      </c>
      <c r="B106" s="114" t="s">
        <v>227</v>
      </c>
      <c r="C106" s="124" t="s">
        <v>81</v>
      </c>
      <c r="D106" s="125"/>
      <c r="E106" s="126">
        <v>12</v>
      </c>
      <c r="F106" s="126">
        <v>16</v>
      </c>
      <c r="G106" s="125"/>
      <c r="H106" s="126"/>
      <c r="I106" s="134">
        <v>2</v>
      </c>
      <c r="J106" s="124"/>
      <c r="K106" s="124">
        <v>2</v>
      </c>
      <c r="L106" s="124" t="s">
        <v>110</v>
      </c>
      <c r="M106" s="92"/>
      <c r="N106" s="92" t="s">
        <v>114</v>
      </c>
      <c r="O106" s="92" t="s">
        <v>249</v>
      </c>
      <c r="P106" s="92" t="s">
        <v>283</v>
      </c>
    </row>
    <row r="107" spans="1:16" s="123" customFormat="1" ht="304.5" customHeight="1">
      <c r="A107" s="124" t="s">
        <v>109</v>
      </c>
      <c r="B107" s="114" t="s">
        <v>225</v>
      </c>
      <c r="C107" s="124" t="s">
        <v>39</v>
      </c>
      <c r="D107" s="125"/>
      <c r="E107" s="126">
        <v>12</v>
      </c>
      <c r="F107" s="126">
        <v>16</v>
      </c>
      <c r="G107" s="125"/>
      <c r="H107" s="126"/>
      <c r="I107" s="134">
        <v>2</v>
      </c>
      <c r="J107" s="124"/>
      <c r="K107" s="124">
        <v>2</v>
      </c>
      <c r="L107" s="124" t="s">
        <v>110</v>
      </c>
      <c r="M107" s="92"/>
      <c r="N107" s="92" t="s">
        <v>114</v>
      </c>
      <c r="O107" s="92" t="s">
        <v>249</v>
      </c>
      <c r="P107" s="92" t="s">
        <v>283</v>
      </c>
    </row>
    <row r="108" spans="1:16" s="123" customFormat="1" ht="295.5" customHeight="1">
      <c r="A108" s="124" t="s">
        <v>109</v>
      </c>
      <c r="B108" s="114" t="s">
        <v>232</v>
      </c>
      <c r="C108" s="124" t="s">
        <v>82</v>
      </c>
      <c r="D108" s="125"/>
      <c r="E108" s="126">
        <v>12</v>
      </c>
      <c r="F108" s="126">
        <v>16</v>
      </c>
      <c r="G108" s="125"/>
      <c r="H108" s="126"/>
      <c r="I108" s="134">
        <v>2</v>
      </c>
      <c r="J108" s="124"/>
      <c r="K108" s="124">
        <v>2</v>
      </c>
      <c r="L108" s="124" t="s">
        <v>110</v>
      </c>
      <c r="M108" s="92"/>
      <c r="N108" s="92" t="s">
        <v>114</v>
      </c>
      <c r="O108" s="92" t="s">
        <v>249</v>
      </c>
      <c r="P108" s="92" t="s">
        <v>283</v>
      </c>
    </row>
    <row r="109" spans="1:16" s="123" customFormat="1" ht="310.5" customHeight="1">
      <c r="A109" s="124" t="s">
        <v>109</v>
      </c>
      <c r="B109" s="114" t="s">
        <v>128</v>
      </c>
      <c r="C109" s="124" t="s">
        <v>84</v>
      </c>
      <c r="D109" s="125"/>
      <c r="E109" s="126">
        <v>12</v>
      </c>
      <c r="F109" s="126">
        <v>16</v>
      </c>
      <c r="G109" s="125"/>
      <c r="H109" s="126"/>
      <c r="I109" s="134">
        <v>2</v>
      </c>
      <c r="J109" s="124"/>
      <c r="K109" s="124">
        <v>2</v>
      </c>
      <c r="L109" s="124" t="s">
        <v>110</v>
      </c>
      <c r="M109" s="92"/>
      <c r="N109" s="92" t="s">
        <v>114</v>
      </c>
      <c r="O109" s="92" t="s">
        <v>250</v>
      </c>
      <c r="P109" s="92" t="s">
        <v>262</v>
      </c>
    </row>
    <row r="110" spans="1:16" s="123" customFormat="1" ht="292.5" customHeight="1">
      <c r="A110" s="124" t="s">
        <v>109</v>
      </c>
      <c r="B110" s="114" t="s">
        <v>216</v>
      </c>
      <c r="C110" s="124" t="s">
        <v>51</v>
      </c>
      <c r="D110" s="125"/>
      <c r="E110" s="126">
        <v>12</v>
      </c>
      <c r="F110" s="126">
        <v>16</v>
      </c>
      <c r="G110" s="125"/>
      <c r="H110" s="126"/>
      <c r="I110" s="134">
        <v>2</v>
      </c>
      <c r="J110" s="124"/>
      <c r="K110" s="124">
        <v>2</v>
      </c>
      <c r="L110" s="124" t="s">
        <v>110</v>
      </c>
      <c r="M110" s="92"/>
      <c r="N110" s="92" t="s">
        <v>114</v>
      </c>
      <c r="O110" s="92" t="s">
        <v>250</v>
      </c>
      <c r="P110" s="92" t="s">
        <v>283</v>
      </c>
    </row>
    <row r="111" spans="1:16" s="123" customFormat="1" ht="331.5" customHeight="1">
      <c r="A111" s="124" t="s">
        <v>109</v>
      </c>
      <c r="B111" s="114" t="s">
        <v>217</v>
      </c>
      <c r="C111" s="124" t="s">
        <v>52</v>
      </c>
      <c r="D111" s="125"/>
      <c r="E111" s="126">
        <v>12</v>
      </c>
      <c r="F111" s="126">
        <v>16</v>
      </c>
      <c r="G111" s="125"/>
      <c r="H111" s="126"/>
      <c r="I111" s="134">
        <v>2</v>
      </c>
      <c r="J111" s="124"/>
      <c r="K111" s="124">
        <v>2</v>
      </c>
      <c r="L111" s="124" t="s">
        <v>110</v>
      </c>
      <c r="M111" s="92"/>
      <c r="N111" s="92" t="s">
        <v>114</v>
      </c>
      <c r="O111" s="92" t="s">
        <v>250</v>
      </c>
      <c r="P111" s="92" t="s">
        <v>283</v>
      </c>
    </row>
    <row r="112" spans="1:16" ht="108" customHeight="1">
      <c r="A112" s="87" t="s">
        <v>107</v>
      </c>
      <c r="B112" s="87" t="s">
        <v>197</v>
      </c>
      <c r="C112" s="87" t="s">
        <v>196</v>
      </c>
      <c r="D112" s="90">
        <f>SUM(E112:G112)</f>
        <v>3</v>
      </c>
      <c r="E112" s="90">
        <f>SUM(E113:E113)</f>
        <v>0</v>
      </c>
      <c r="F112" s="129">
        <f>F113</f>
        <v>3</v>
      </c>
      <c r="G112" s="90"/>
      <c r="H112" s="129"/>
      <c r="I112" s="87"/>
      <c r="J112" s="87">
        <v>12</v>
      </c>
      <c r="K112" s="87">
        <v>2</v>
      </c>
      <c r="L112" s="87" t="s">
        <v>110</v>
      </c>
      <c r="M112" s="91" t="s">
        <v>110</v>
      </c>
      <c r="N112" s="91" t="s">
        <v>286</v>
      </c>
      <c r="O112" s="91"/>
      <c r="P112" s="91"/>
    </row>
    <row r="113" spans="1:16" ht="133.5" customHeight="1" thickBot="1">
      <c r="A113" s="124" t="s">
        <v>108</v>
      </c>
      <c r="B113" s="124" t="s">
        <v>150</v>
      </c>
      <c r="C113" s="124" t="s">
        <v>86</v>
      </c>
      <c r="D113" s="125">
        <f>SUM(E113:G113)</f>
        <v>3</v>
      </c>
      <c r="E113" s="126">
        <v>0</v>
      </c>
      <c r="F113" s="125">
        <v>3</v>
      </c>
      <c r="G113" s="125"/>
      <c r="H113" s="126"/>
      <c r="I113" s="134">
        <v>2</v>
      </c>
      <c r="J113" s="124"/>
      <c r="K113" s="124">
        <v>2</v>
      </c>
      <c r="L113" s="124" t="s">
        <v>110</v>
      </c>
      <c r="M113" s="92"/>
      <c r="N113" s="92" t="s">
        <v>114</v>
      </c>
      <c r="O113" s="92" t="s">
        <v>202</v>
      </c>
      <c r="P113" s="92"/>
    </row>
    <row r="114" spans="1:16" s="123" customFormat="1" ht="409.5" customHeight="1" thickBot="1">
      <c r="A114" s="185" t="s">
        <v>279</v>
      </c>
      <c r="B114" s="186"/>
      <c r="C114" s="186"/>
      <c r="D114" s="186"/>
      <c r="E114" s="186"/>
      <c r="F114" s="186"/>
      <c r="G114" s="186"/>
      <c r="H114" s="186"/>
      <c r="I114" s="186"/>
      <c r="J114" s="186"/>
      <c r="K114" s="186"/>
      <c r="L114" s="186"/>
      <c r="M114" s="186"/>
      <c r="N114" s="186"/>
      <c r="O114" s="186"/>
      <c r="P114" s="187"/>
    </row>
    <row r="115" spans="1:16" ht="259.05" customHeight="1">
      <c r="A115" s="188" t="s">
        <v>318</v>
      </c>
      <c r="B115" s="189"/>
      <c r="C115" s="189"/>
      <c r="D115" s="189"/>
      <c r="E115" s="189"/>
      <c r="F115" s="189"/>
      <c r="G115" s="189"/>
      <c r="H115" s="189"/>
      <c r="I115" s="189"/>
      <c r="J115" s="189"/>
      <c r="K115" s="189"/>
      <c r="L115" s="189"/>
      <c r="M115" s="189"/>
      <c r="N115" s="189"/>
      <c r="O115" s="189"/>
      <c r="P115" s="190"/>
    </row>
  </sheetData>
  <mergeCells count="2">
    <mergeCell ref="A114:P114"/>
    <mergeCell ref="A115:P1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4"/>
  <sheetViews>
    <sheetView zoomScale="78" zoomScaleNormal="78" workbookViewId="0">
      <selection activeCell="C5" sqref="C5"/>
    </sheetView>
  </sheetViews>
  <sheetFormatPr baseColWidth="10" defaultColWidth="25.109375" defaultRowHeight="15.6"/>
  <cols>
    <col min="1" max="18" width="25.109375" style="45"/>
    <col min="19" max="19" width="27.77734375" style="177" customWidth="1"/>
    <col min="20" max="16384" width="25.109375" style="45"/>
  </cols>
  <sheetData>
    <row r="1" spans="1:19" ht="43.2">
      <c r="A1" s="2" t="s">
        <v>96</v>
      </c>
      <c r="B1" s="2" t="s">
        <v>97</v>
      </c>
      <c r="C1" s="2" t="s">
        <v>98</v>
      </c>
      <c r="D1" s="3" t="s">
        <v>4</v>
      </c>
      <c r="E1" s="4" t="s">
        <v>3</v>
      </c>
      <c r="F1" s="4" t="s">
        <v>2</v>
      </c>
      <c r="G1" s="4" t="s">
        <v>0</v>
      </c>
      <c r="H1" s="4" t="s">
        <v>1</v>
      </c>
      <c r="I1" s="4" t="s">
        <v>238</v>
      </c>
      <c r="J1" s="2" t="s">
        <v>99</v>
      </c>
      <c r="K1" s="2" t="s">
        <v>100</v>
      </c>
      <c r="L1" s="2" t="s">
        <v>101</v>
      </c>
      <c r="M1" s="2" t="s">
        <v>102</v>
      </c>
      <c r="N1" s="7" t="s">
        <v>103</v>
      </c>
      <c r="O1" s="7" t="s">
        <v>104</v>
      </c>
      <c r="P1" s="8" t="s">
        <v>105</v>
      </c>
      <c r="Q1" s="8" t="s">
        <v>106</v>
      </c>
      <c r="R1" s="7" t="s">
        <v>103</v>
      </c>
      <c r="S1" s="28" t="s">
        <v>237</v>
      </c>
    </row>
    <row r="2" spans="1:19" ht="61.95" customHeight="1">
      <c r="A2" s="69" t="str">
        <f ca="1">RIGHT(CELL("filename",A$1),LEN(CELL("filename",A$1))-SEARCH("]",CELL("filename",A$1),1))</f>
        <v>M2 Info S3 Ing. Opt. Ubinet</v>
      </c>
      <c r="B2" s="11"/>
      <c r="C2" s="11"/>
      <c r="D2" s="11" t="s">
        <v>298</v>
      </c>
      <c r="E2" s="178">
        <f>SUM(F2:I2)</f>
        <v>521</v>
      </c>
      <c r="F2" s="174">
        <f>F3+F7+F11+F21+F31</f>
        <v>144</v>
      </c>
      <c r="G2" s="174">
        <f t="shared" ref="G2:I2" si="0">G3+G7+G11+G21+G31</f>
        <v>227</v>
      </c>
      <c r="H2" s="174">
        <f t="shared" si="0"/>
        <v>0</v>
      </c>
      <c r="I2" s="174">
        <f t="shared" si="0"/>
        <v>150</v>
      </c>
      <c r="J2" s="70"/>
      <c r="K2" s="70">
        <f>K3+K21+K31+K7+K11</f>
        <v>30</v>
      </c>
      <c r="L2" s="11"/>
      <c r="M2" s="11"/>
      <c r="N2" s="64"/>
      <c r="O2" s="64"/>
      <c r="P2" s="64"/>
      <c r="Q2" s="64"/>
      <c r="R2" s="64"/>
      <c r="S2" s="179"/>
    </row>
    <row r="3" spans="1:19" ht="28.8">
      <c r="A3" s="21" t="s">
        <v>107</v>
      </c>
      <c r="B3" s="21" t="s">
        <v>145</v>
      </c>
      <c r="C3" s="21" t="s">
        <v>263</v>
      </c>
      <c r="D3" s="55" t="s">
        <v>268</v>
      </c>
      <c r="E3" s="67">
        <f>SUM(F3:I3)</f>
        <v>84</v>
      </c>
      <c r="F3" s="67">
        <f>SUM(F4:F6)</f>
        <v>36</v>
      </c>
      <c r="G3" s="67">
        <f>SUM(G4:G6)</f>
        <v>48</v>
      </c>
      <c r="H3" s="67">
        <f>SUM(H4:H6)</f>
        <v>0</v>
      </c>
      <c r="I3" s="67">
        <f>SUM(I4:I6)</f>
        <v>0</v>
      </c>
      <c r="J3" s="56"/>
      <c r="K3" s="56">
        <v>6</v>
      </c>
      <c r="L3" s="56"/>
      <c r="M3" s="56" t="s">
        <v>110</v>
      </c>
      <c r="N3" s="41"/>
      <c r="O3" s="180" t="s">
        <v>286</v>
      </c>
      <c r="P3" s="41"/>
      <c r="Q3" s="41">
        <v>27</v>
      </c>
      <c r="R3" s="41"/>
      <c r="S3" s="180" t="s">
        <v>262</v>
      </c>
    </row>
    <row r="4" spans="1:19" ht="43.2">
      <c r="A4" s="39" t="s">
        <v>108</v>
      </c>
      <c r="B4" s="39" t="s">
        <v>218</v>
      </c>
      <c r="C4" s="39" t="s">
        <v>54</v>
      </c>
      <c r="D4" s="58" t="s">
        <v>17</v>
      </c>
      <c r="E4" s="58"/>
      <c r="F4" s="62">
        <v>12</v>
      </c>
      <c r="G4" s="62">
        <v>16</v>
      </c>
      <c r="H4" s="58"/>
      <c r="I4" s="58"/>
      <c r="J4" s="39">
        <v>2</v>
      </c>
      <c r="K4" s="39"/>
      <c r="L4" s="39">
        <v>2</v>
      </c>
      <c r="M4" s="39" t="s">
        <v>110</v>
      </c>
      <c r="N4" s="42"/>
      <c r="O4" s="42" t="s">
        <v>114</v>
      </c>
      <c r="P4" s="42" t="s">
        <v>201</v>
      </c>
      <c r="Q4" s="42">
        <v>27</v>
      </c>
      <c r="R4" s="42"/>
      <c r="S4" s="181" t="s">
        <v>262</v>
      </c>
    </row>
    <row r="5" spans="1:19" ht="43.2">
      <c r="A5" s="39" t="s">
        <v>108</v>
      </c>
      <c r="B5" s="57" t="s">
        <v>115</v>
      </c>
      <c r="C5" s="39" t="s">
        <v>63</v>
      </c>
      <c r="D5" s="58" t="s">
        <v>64</v>
      </c>
      <c r="E5" s="58"/>
      <c r="F5" s="62">
        <v>12</v>
      </c>
      <c r="G5" s="62">
        <v>16</v>
      </c>
      <c r="H5" s="58"/>
      <c r="I5" s="58"/>
      <c r="J5" s="39">
        <v>2</v>
      </c>
      <c r="K5" s="39"/>
      <c r="L5" s="39">
        <v>2</v>
      </c>
      <c r="M5" s="39" t="s">
        <v>110</v>
      </c>
      <c r="N5" s="42"/>
      <c r="O5" s="42" t="s">
        <v>114</v>
      </c>
      <c r="P5" s="42" t="s">
        <v>206</v>
      </c>
      <c r="Q5" s="42">
        <v>27</v>
      </c>
      <c r="R5" s="42"/>
      <c r="S5" s="181" t="s">
        <v>262</v>
      </c>
    </row>
    <row r="6" spans="1:19" ht="28.8">
      <c r="A6" s="39" t="s">
        <v>108</v>
      </c>
      <c r="B6" s="57" t="s">
        <v>116</v>
      </c>
      <c r="C6" s="39" t="s">
        <v>76</v>
      </c>
      <c r="D6" s="58" t="s">
        <v>77</v>
      </c>
      <c r="E6" s="58"/>
      <c r="F6" s="62">
        <v>12</v>
      </c>
      <c r="G6" s="62">
        <v>16</v>
      </c>
      <c r="H6" s="58"/>
      <c r="I6" s="58"/>
      <c r="J6" s="39">
        <v>2</v>
      </c>
      <c r="K6" s="39"/>
      <c r="L6" s="39">
        <v>2</v>
      </c>
      <c r="M6" s="39" t="s">
        <v>110</v>
      </c>
      <c r="N6" s="42"/>
      <c r="O6" s="42" t="s">
        <v>114</v>
      </c>
      <c r="P6" s="42" t="s">
        <v>202</v>
      </c>
      <c r="Q6" s="42">
        <v>27</v>
      </c>
      <c r="R6" s="42"/>
      <c r="S6" s="181" t="s">
        <v>262</v>
      </c>
    </row>
    <row r="7" spans="1:19" ht="28.8">
      <c r="A7" s="21" t="s">
        <v>107</v>
      </c>
      <c r="B7" s="21" t="s">
        <v>145</v>
      </c>
      <c r="C7" s="21" t="s">
        <v>264</v>
      </c>
      <c r="D7" s="55" t="s">
        <v>268</v>
      </c>
      <c r="E7" s="67">
        <f>SUM(F7:I7)</f>
        <v>84</v>
      </c>
      <c r="F7" s="67">
        <f>SUM(F8:F10)</f>
        <v>36</v>
      </c>
      <c r="G7" s="67">
        <f>SUM(G8:G10)</f>
        <v>48</v>
      </c>
      <c r="H7" s="67">
        <f>SUM(H8:H10)</f>
        <v>0</v>
      </c>
      <c r="I7" s="67">
        <f>SUM(I8:I10)</f>
        <v>0</v>
      </c>
      <c r="J7" s="56"/>
      <c r="K7" s="56">
        <v>6</v>
      </c>
      <c r="L7" s="56"/>
      <c r="M7" s="56" t="s">
        <v>110</v>
      </c>
      <c r="N7" s="41"/>
      <c r="O7" s="180" t="s">
        <v>286</v>
      </c>
      <c r="P7" s="41"/>
      <c r="Q7" s="41">
        <v>27</v>
      </c>
      <c r="R7" s="41"/>
      <c r="S7" s="180" t="s">
        <v>262</v>
      </c>
    </row>
    <row r="8" spans="1:19" ht="43.2">
      <c r="A8" s="39" t="s">
        <v>108</v>
      </c>
      <c r="B8" s="39" t="s">
        <v>113</v>
      </c>
      <c r="C8" s="39" t="s">
        <v>59</v>
      </c>
      <c r="D8" s="58" t="s">
        <v>60</v>
      </c>
      <c r="E8" s="58"/>
      <c r="F8" s="62">
        <v>12</v>
      </c>
      <c r="G8" s="62">
        <v>16</v>
      </c>
      <c r="H8" s="58"/>
      <c r="I8" s="58"/>
      <c r="J8" s="39">
        <v>2</v>
      </c>
      <c r="K8" s="39"/>
      <c r="L8" s="39">
        <v>2</v>
      </c>
      <c r="M8" s="39" t="s">
        <v>110</v>
      </c>
      <c r="N8" s="42"/>
      <c r="O8" s="42" t="s">
        <v>114</v>
      </c>
      <c r="P8" s="42" t="s">
        <v>207</v>
      </c>
      <c r="Q8" s="42">
        <v>27</v>
      </c>
      <c r="R8" s="42"/>
      <c r="S8" s="181" t="s">
        <v>262</v>
      </c>
    </row>
    <row r="9" spans="1:19" ht="57.6">
      <c r="A9" s="39" t="s">
        <v>108</v>
      </c>
      <c r="B9" s="57" t="s">
        <v>222</v>
      </c>
      <c r="C9" s="39" t="s">
        <v>71</v>
      </c>
      <c r="D9" s="58" t="s">
        <v>72</v>
      </c>
      <c r="E9" s="58"/>
      <c r="F9" s="62">
        <v>12</v>
      </c>
      <c r="G9" s="62">
        <v>16</v>
      </c>
      <c r="H9" s="58"/>
      <c r="I9" s="58"/>
      <c r="J9" s="39">
        <v>2</v>
      </c>
      <c r="K9" s="39"/>
      <c r="L9" s="39">
        <v>2</v>
      </c>
      <c r="M9" s="39" t="s">
        <v>110</v>
      </c>
      <c r="N9" s="42"/>
      <c r="O9" s="42" t="s">
        <v>114</v>
      </c>
      <c r="P9" s="42" t="s">
        <v>203</v>
      </c>
      <c r="Q9" s="42">
        <v>27</v>
      </c>
      <c r="R9" s="42"/>
      <c r="S9" s="181" t="s">
        <v>262</v>
      </c>
    </row>
    <row r="10" spans="1:19" ht="57.6">
      <c r="A10" s="39" t="s">
        <v>108</v>
      </c>
      <c r="B10" s="57" t="s">
        <v>128</v>
      </c>
      <c r="C10" s="39" t="s">
        <v>84</v>
      </c>
      <c r="D10" s="58" t="s">
        <v>93</v>
      </c>
      <c r="E10" s="58"/>
      <c r="F10" s="62">
        <v>12</v>
      </c>
      <c r="G10" s="62">
        <v>16</v>
      </c>
      <c r="H10" s="58"/>
      <c r="I10" s="58"/>
      <c r="J10" s="39">
        <v>2</v>
      </c>
      <c r="K10" s="39"/>
      <c r="L10" s="39">
        <v>2</v>
      </c>
      <c r="M10" s="39" t="s">
        <v>110</v>
      </c>
      <c r="N10" s="42"/>
      <c r="O10" s="42" t="s">
        <v>114</v>
      </c>
      <c r="P10" s="42" t="s">
        <v>203</v>
      </c>
      <c r="Q10" s="42">
        <v>27</v>
      </c>
      <c r="R10" s="42"/>
      <c r="S10" s="181" t="s">
        <v>262</v>
      </c>
    </row>
    <row r="11" spans="1:19" ht="43.5" customHeight="1">
      <c r="A11" s="21" t="s">
        <v>107</v>
      </c>
      <c r="B11" s="21" t="s">
        <v>146</v>
      </c>
      <c r="C11" s="21" t="s">
        <v>282</v>
      </c>
      <c r="D11" s="55" t="s">
        <v>268</v>
      </c>
      <c r="E11" s="67">
        <f>SUM(F11:I11)</f>
        <v>84</v>
      </c>
      <c r="F11" s="67">
        <f t="shared" ref="F11" si="1">3*F12</f>
        <v>36</v>
      </c>
      <c r="G11" s="67">
        <f>3*G12</f>
        <v>48</v>
      </c>
      <c r="H11" s="67">
        <f t="shared" ref="H11:I11" si="2">3*H12</f>
        <v>0</v>
      </c>
      <c r="I11" s="67">
        <f t="shared" si="2"/>
        <v>0</v>
      </c>
      <c r="J11" s="56"/>
      <c r="K11" s="56">
        <v>6</v>
      </c>
      <c r="L11" s="56"/>
      <c r="M11" s="56" t="s">
        <v>110</v>
      </c>
      <c r="N11" s="41"/>
      <c r="O11" s="180" t="s">
        <v>286</v>
      </c>
      <c r="P11" s="41"/>
      <c r="Q11" s="41">
        <v>27</v>
      </c>
      <c r="R11" s="41"/>
      <c r="S11" s="180" t="s">
        <v>262</v>
      </c>
    </row>
    <row r="12" spans="1:19" ht="60" customHeight="1">
      <c r="A12" s="39" t="s">
        <v>109</v>
      </c>
      <c r="B12" s="39" t="s">
        <v>123</v>
      </c>
      <c r="C12" s="39" t="s">
        <v>55</v>
      </c>
      <c r="D12" s="58" t="s">
        <v>56</v>
      </c>
      <c r="E12" s="58"/>
      <c r="F12" s="62">
        <v>12</v>
      </c>
      <c r="G12" s="62">
        <v>16</v>
      </c>
      <c r="H12" s="58"/>
      <c r="I12" s="58"/>
      <c r="J12" s="39">
        <v>2</v>
      </c>
      <c r="K12" s="39"/>
      <c r="L12" s="39">
        <v>2</v>
      </c>
      <c r="M12" s="39" t="s">
        <v>110</v>
      </c>
      <c r="N12" s="42"/>
      <c r="O12" s="42" t="s">
        <v>114</v>
      </c>
      <c r="P12" s="42" t="s">
        <v>202</v>
      </c>
      <c r="Q12" s="42">
        <v>27</v>
      </c>
      <c r="R12" s="42"/>
      <c r="S12" s="181" t="s">
        <v>262</v>
      </c>
    </row>
    <row r="13" spans="1:19" ht="43.2">
      <c r="A13" s="39" t="s">
        <v>109</v>
      </c>
      <c r="B13" s="39" t="s">
        <v>219</v>
      </c>
      <c r="C13" s="39" t="s">
        <v>122</v>
      </c>
      <c r="D13" s="58" t="s">
        <v>62</v>
      </c>
      <c r="E13" s="58"/>
      <c r="F13" s="62">
        <v>12</v>
      </c>
      <c r="G13" s="62">
        <v>16</v>
      </c>
      <c r="H13" s="58"/>
      <c r="I13" s="58"/>
      <c r="J13" s="39">
        <v>2</v>
      </c>
      <c r="K13" s="39"/>
      <c r="L13" s="39">
        <v>2</v>
      </c>
      <c r="M13" s="39" t="s">
        <v>110</v>
      </c>
      <c r="N13" s="42"/>
      <c r="O13" s="42" t="s">
        <v>114</v>
      </c>
      <c r="P13" s="42" t="s">
        <v>205</v>
      </c>
      <c r="Q13" s="42">
        <v>27</v>
      </c>
      <c r="R13" s="42"/>
      <c r="S13" s="181" t="s">
        <v>262</v>
      </c>
    </row>
    <row r="14" spans="1:19" ht="43.2">
      <c r="A14" s="39" t="s">
        <v>109</v>
      </c>
      <c r="B14" s="45" t="s">
        <v>220</v>
      </c>
      <c r="C14" s="66" t="s">
        <v>124</v>
      </c>
      <c r="D14" s="68" t="s">
        <v>95</v>
      </c>
      <c r="E14" s="58"/>
      <c r="F14" s="62">
        <v>12</v>
      </c>
      <c r="G14" s="62">
        <v>16</v>
      </c>
      <c r="H14" s="58"/>
      <c r="I14" s="58"/>
      <c r="J14" s="39">
        <v>2</v>
      </c>
      <c r="K14" s="39"/>
      <c r="L14" s="39">
        <v>2</v>
      </c>
      <c r="M14" s="39" t="s">
        <v>110</v>
      </c>
      <c r="N14" s="42"/>
      <c r="O14" s="42" t="s">
        <v>114</v>
      </c>
      <c r="P14" s="42" t="s">
        <v>205</v>
      </c>
      <c r="Q14" s="71">
        <v>27</v>
      </c>
      <c r="R14" s="42"/>
      <c r="S14" s="181" t="s">
        <v>262</v>
      </c>
    </row>
    <row r="15" spans="1:19" ht="43.2">
      <c r="A15" s="39" t="s">
        <v>109</v>
      </c>
      <c r="B15" s="39" t="s">
        <v>221</v>
      </c>
      <c r="C15" s="39" t="s">
        <v>57</v>
      </c>
      <c r="D15" s="58" t="s">
        <v>58</v>
      </c>
      <c r="E15" s="58"/>
      <c r="F15" s="62">
        <v>12</v>
      </c>
      <c r="G15" s="62">
        <v>16</v>
      </c>
      <c r="H15" s="58"/>
      <c r="I15" s="58"/>
      <c r="J15" s="39">
        <v>2</v>
      </c>
      <c r="K15" s="39"/>
      <c r="L15" s="39">
        <v>2</v>
      </c>
      <c r="M15" s="39" t="s">
        <v>110</v>
      </c>
      <c r="N15" s="42"/>
      <c r="O15" s="42" t="s">
        <v>114</v>
      </c>
      <c r="P15" s="42" t="s">
        <v>206</v>
      </c>
      <c r="Q15" s="42">
        <v>27</v>
      </c>
      <c r="R15" s="42"/>
      <c r="S15" s="181" t="s">
        <v>262</v>
      </c>
    </row>
    <row r="16" spans="1:19" ht="43.2">
      <c r="A16" s="39" t="s">
        <v>109</v>
      </c>
      <c r="B16" s="39" t="s">
        <v>118</v>
      </c>
      <c r="C16" s="40" t="s">
        <v>134</v>
      </c>
      <c r="D16" s="58" t="s">
        <v>61</v>
      </c>
      <c r="E16" s="58"/>
      <c r="F16" s="62">
        <v>12</v>
      </c>
      <c r="G16" s="62">
        <v>16</v>
      </c>
      <c r="H16" s="58"/>
      <c r="I16" s="58"/>
      <c r="J16" s="39">
        <v>2</v>
      </c>
      <c r="K16" s="39"/>
      <c r="L16" s="39">
        <v>2</v>
      </c>
      <c r="M16" s="39" t="s">
        <v>110</v>
      </c>
      <c r="N16" s="42"/>
      <c r="O16" s="42" t="s">
        <v>114</v>
      </c>
      <c r="P16" s="42" t="s">
        <v>202</v>
      </c>
      <c r="Q16" s="42">
        <v>27</v>
      </c>
      <c r="R16" s="42"/>
      <c r="S16" s="181" t="s">
        <v>262</v>
      </c>
    </row>
    <row r="17" spans="1:19" ht="28.8">
      <c r="A17" s="39" t="s">
        <v>109</v>
      </c>
      <c r="B17" s="57" t="s">
        <v>121</v>
      </c>
      <c r="C17" s="39" t="s">
        <v>68</v>
      </c>
      <c r="D17" s="58" t="s">
        <v>69</v>
      </c>
      <c r="E17" s="58"/>
      <c r="F17" s="62">
        <v>12</v>
      </c>
      <c r="G17" s="62">
        <v>16</v>
      </c>
      <c r="H17" s="58"/>
      <c r="I17" s="58"/>
      <c r="J17" s="39">
        <v>2</v>
      </c>
      <c r="K17" s="39"/>
      <c r="L17" s="39">
        <v>2</v>
      </c>
      <c r="M17" s="39" t="s">
        <v>110</v>
      </c>
      <c r="N17" s="42"/>
      <c r="O17" s="42" t="s">
        <v>114</v>
      </c>
      <c r="P17" s="42" t="s">
        <v>202</v>
      </c>
      <c r="Q17" s="42">
        <v>27</v>
      </c>
      <c r="R17" s="42"/>
      <c r="S17" s="181" t="s">
        <v>262</v>
      </c>
    </row>
    <row r="18" spans="1:19" ht="43.2">
      <c r="A18" s="39" t="s">
        <v>109</v>
      </c>
      <c r="B18" s="57" t="s">
        <v>119</v>
      </c>
      <c r="C18" s="40" t="s">
        <v>40</v>
      </c>
      <c r="D18" s="58" t="s">
        <v>14</v>
      </c>
      <c r="E18" s="58"/>
      <c r="F18" s="62">
        <v>12</v>
      </c>
      <c r="G18" s="62">
        <v>16</v>
      </c>
      <c r="H18" s="58"/>
      <c r="I18" s="58"/>
      <c r="J18" s="39">
        <v>2</v>
      </c>
      <c r="K18" s="39"/>
      <c r="L18" s="39">
        <v>2</v>
      </c>
      <c r="M18" s="39" t="s">
        <v>110</v>
      </c>
      <c r="N18" s="42"/>
      <c r="O18" s="42" t="s">
        <v>114</v>
      </c>
      <c r="P18" s="42" t="s">
        <v>205</v>
      </c>
      <c r="Q18" s="42">
        <v>27</v>
      </c>
      <c r="R18" s="42"/>
      <c r="S18" s="181" t="s">
        <v>262</v>
      </c>
    </row>
    <row r="19" spans="1:19" ht="46.95" customHeight="1">
      <c r="A19" s="39" t="s">
        <v>109</v>
      </c>
      <c r="B19" s="39" t="s">
        <v>117</v>
      </c>
      <c r="C19" s="39" t="s">
        <v>280</v>
      </c>
      <c r="D19" s="58" t="s">
        <v>94</v>
      </c>
      <c r="E19" s="58"/>
      <c r="F19" s="62">
        <v>12</v>
      </c>
      <c r="G19" s="62">
        <v>16</v>
      </c>
      <c r="H19" s="58"/>
      <c r="I19" s="58"/>
      <c r="J19" s="39">
        <v>2</v>
      </c>
      <c r="K19" s="39"/>
      <c r="L19" s="39">
        <v>2</v>
      </c>
      <c r="M19" s="39" t="s">
        <v>110</v>
      </c>
      <c r="N19" s="42"/>
      <c r="O19" s="42" t="s">
        <v>114</v>
      </c>
      <c r="P19" s="42" t="s">
        <v>204</v>
      </c>
      <c r="Q19" s="42">
        <v>27</v>
      </c>
      <c r="R19" s="42"/>
      <c r="S19" s="181" t="s">
        <v>262</v>
      </c>
    </row>
    <row r="20" spans="1:19" ht="43.2">
      <c r="A20" s="39" t="s">
        <v>109</v>
      </c>
      <c r="B20" s="57" t="s">
        <v>213</v>
      </c>
      <c r="C20" s="39" t="s">
        <v>31</v>
      </c>
      <c r="D20" s="58" t="s">
        <v>26</v>
      </c>
      <c r="E20" s="58"/>
      <c r="F20" s="62">
        <v>12</v>
      </c>
      <c r="G20" s="62">
        <v>16</v>
      </c>
      <c r="H20" s="58"/>
      <c r="I20" s="58"/>
      <c r="J20" s="39">
        <v>2</v>
      </c>
      <c r="K20" s="39"/>
      <c r="L20" s="39">
        <v>2</v>
      </c>
      <c r="M20" s="39" t="s">
        <v>110</v>
      </c>
      <c r="N20" s="42"/>
      <c r="O20" s="42" t="s">
        <v>114</v>
      </c>
      <c r="P20" s="42" t="s">
        <v>206</v>
      </c>
      <c r="Q20" s="42">
        <v>27</v>
      </c>
      <c r="R20" s="42"/>
      <c r="S20" s="181" t="s">
        <v>262</v>
      </c>
    </row>
    <row r="21" spans="1:19" ht="43.5" customHeight="1">
      <c r="A21" s="21" t="s">
        <v>107</v>
      </c>
      <c r="B21" s="21" t="s">
        <v>146</v>
      </c>
      <c r="C21" s="21" t="s">
        <v>281</v>
      </c>
      <c r="D21" s="55" t="s">
        <v>268</v>
      </c>
      <c r="E21" s="67">
        <f>SUM(F21:I21)</f>
        <v>84</v>
      </c>
      <c r="F21" s="67">
        <f t="shared" ref="F21" si="3">3*F22</f>
        <v>36</v>
      </c>
      <c r="G21" s="67">
        <f>3*G22</f>
        <v>48</v>
      </c>
      <c r="H21" s="67">
        <f t="shared" ref="H21" si="4">3*H22</f>
        <v>0</v>
      </c>
      <c r="I21" s="67">
        <f t="shared" ref="I21" si="5">3*I22</f>
        <v>0</v>
      </c>
      <c r="J21" s="56"/>
      <c r="K21" s="56">
        <v>6</v>
      </c>
      <c r="L21" s="56"/>
      <c r="M21" s="56" t="s">
        <v>110</v>
      </c>
      <c r="N21" s="41"/>
      <c r="O21" s="180" t="s">
        <v>286</v>
      </c>
      <c r="P21" s="41"/>
      <c r="Q21" s="41">
        <v>27</v>
      </c>
      <c r="R21" s="41"/>
      <c r="S21" s="180" t="s">
        <v>262</v>
      </c>
    </row>
    <row r="22" spans="1:19" ht="60" customHeight="1">
      <c r="A22" s="39" t="s">
        <v>109</v>
      </c>
      <c r="B22" s="39" t="s">
        <v>123</v>
      </c>
      <c r="C22" s="39" t="s">
        <v>55</v>
      </c>
      <c r="D22" s="58" t="s">
        <v>56</v>
      </c>
      <c r="E22" s="58"/>
      <c r="F22" s="62">
        <v>12</v>
      </c>
      <c r="G22" s="62">
        <v>16</v>
      </c>
      <c r="H22" s="58"/>
      <c r="I22" s="58"/>
      <c r="J22" s="39">
        <v>2</v>
      </c>
      <c r="K22" s="39"/>
      <c r="L22" s="39">
        <v>2</v>
      </c>
      <c r="M22" s="39" t="s">
        <v>110</v>
      </c>
      <c r="N22" s="42"/>
      <c r="O22" s="42" t="s">
        <v>114</v>
      </c>
      <c r="P22" s="42" t="s">
        <v>202</v>
      </c>
      <c r="Q22" s="42">
        <v>27</v>
      </c>
      <c r="R22" s="42"/>
      <c r="S22" s="181" t="s">
        <v>262</v>
      </c>
    </row>
    <row r="23" spans="1:19" ht="43.2">
      <c r="A23" s="39" t="s">
        <v>109</v>
      </c>
      <c r="B23" s="39" t="s">
        <v>219</v>
      </c>
      <c r="C23" s="39" t="s">
        <v>122</v>
      </c>
      <c r="D23" s="58" t="s">
        <v>62</v>
      </c>
      <c r="E23" s="58"/>
      <c r="F23" s="62">
        <v>12</v>
      </c>
      <c r="G23" s="62">
        <v>16</v>
      </c>
      <c r="H23" s="58"/>
      <c r="I23" s="58"/>
      <c r="J23" s="39">
        <v>2</v>
      </c>
      <c r="K23" s="39"/>
      <c r="L23" s="39">
        <v>2</v>
      </c>
      <c r="M23" s="39" t="s">
        <v>110</v>
      </c>
      <c r="N23" s="42"/>
      <c r="O23" s="42" t="s">
        <v>114</v>
      </c>
      <c r="P23" s="42" t="s">
        <v>205</v>
      </c>
      <c r="Q23" s="42">
        <v>27</v>
      </c>
      <c r="R23" s="42"/>
      <c r="S23" s="181" t="s">
        <v>262</v>
      </c>
    </row>
    <row r="24" spans="1:19" ht="43.2">
      <c r="A24" s="39" t="s">
        <v>109</v>
      </c>
      <c r="B24" s="45" t="s">
        <v>220</v>
      </c>
      <c r="C24" s="66" t="s">
        <v>124</v>
      </c>
      <c r="D24" s="68" t="s">
        <v>95</v>
      </c>
      <c r="E24" s="58"/>
      <c r="F24" s="62">
        <v>12</v>
      </c>
      <c r="G24" s="62">
        <v>16</v>
      </c>
      <c r="H24" s="58"/>
      <c r="I24" s="58"/>
      <c r="J24" s="39">
        <v>2</v>
      </c>
      <c r="K24" s="39"/>
      <c r="L24" s="39">
        <v>2</v>
      </c>
      <c r="M24" s="39" t="s">
        <v>110</v>
      </c>
      <c r="N24" s="42"/>
      <c r="O24" s="42" t="s">
        <v>114</v>
      </c>
      <c r="P24" s="42" t="s">
        <v>205</v>
      </c>
      <c r="Q24" s="71">
        <v>27</v>
      </c>
      <c r="R24" s="42"/>
      <c r="S24" s="181" t="s">
        <v>262</v>
      </c>
    </row>
    <row r="25" spans="1:19" ht="43.2">
      <c r="A25" s="39" t="s">
        <v>109</v>
      </c>
      <c r="B25" s="39" t="s">
        <v>221</v>
      </c>
      <c r="C25" s="39" t="s">
        <v>57</v>
      </c>
      <c r="D25" s="58" t="s">
        <v>58</v>
      </c>
      <c r="E25" s="58"/>
      <c r="F25" s="62">
        <v>12</v>
      </c>
      <c r="G25" s="62">
        <v>16</v>
      </c>
      <c r="H25" s="58"/>
      <c r="I25" s="58"/>
      <c r="J25" s="39">
        <v>2</v>
      </c>
      <c r="K25" s="39"/>
      <c r="L25" s="39">
        <v>2</v>
      </c>
      <c r="M25" s="39" t="s">
        <v>110</v>
      </c>
      <c r="N25" s="42"/>
      <c r="O25" s="42" t="s">
        <v>114</v>
      </c>
      <c r="P25" s="42" t="s">
        <v>206</v>
      </c>
      <c r="Q25" s="42">
        <v>27</v>
      </c>
      <c r="R25" s="42"/>
      <c r="S25" s="181" t="s">
        <v>262</v>
      </c>
    </row>
    <row r="26" spans="1:19" ht="43.2">
      <c r="A26" s="39" t="s">
        <v>109</v>
      </c>
      <c r="B26" s="39" t="s">
        <v>118</v>
      </c>
      <c r="C26" s="40" t="s">
        <v>134</v>
      </c>
      <c r="D26" s="58" t="s">
        <v>61</v>
      </c>
      <c r="E26" s="58"/>
      <c r="F26" s="62">
        <v>12</v>
      </c>
      <c r="G26" s="62">
        <v>16</v>
      </c>
      <c r="H26" s="58"/>
      <c r="I26" s="58"/>
      <c r="J26" s="39">
        <v>2</v>
      </c>
      <c r="K26" s="39"/>
      <c r="L26" s="39">
        <v>2</v>
      </c>
      <c r="M26" s="39" t="s">
        <v>110</v>
      </c>
      <c r="N26" s="42"/>
      <c r="O26" s="42" t="s">
        <v>114</v>
      </c>
      <c r="P26" s="42" t="s">
        <v>202</v>
      </c>
      <c r="Q26" s="42">
        <v>27</v>
      </c>
      <c r="R26" s="42"/>
      <c r="S26" s="181" t="s">
        <v>262</v>
      </c>
    </row>
    <row r="27" spans="1:19" ht="28.8">
      <c r="A27" s="39" t="s">
        <v>109</v>
      </c>
      <c r="B27" s="57" t="s">
        <v>121</v>
      </c>
      <c r="C27" s="39" t="s">
        <v>68</v>
      </c>
      <c r="D27" s="58" t="s">
        <v>69</v>
      </c>
      <c r="E27" s="58"/>
      <c r="F27" s="62">
        <v>12</v>
      </c>
      <c r="G27" s="62">
        <v>16</v>
      </c>
      <c r="H27" s="58"/>
      <c r="I27" s="58"/>
      <c r="J27" s="39">
        <v>2</v>
      </c>
      <c r="K27" s="39"/>
      <c r="L27" s="39">
        <v>2</v>
      </c>
      <c r="M27" s="39" t="s">
        <v>110</v>
      </c>
      <c r="N27" s="42"/>
      <c r="O27" s="42" t="s">
        <v>114</v>
      </c>
      <c r="P27" s="42" t="s">
        <v>202</v>
      </c>
      <c r="Q27" s="42">
        <v>27</v>
      </c>
      <c r="R27" s="42"/>
      <c r="S27" s="181" t="s">
        <v>262</v>
      </c>
    </row>
    <row r="28" spans="1:19" ht="43.2">
      <c r="A28" s="39" t="s">
        <v>109</v>
      </c>
      <c r="B28" s="57" t="s">
        <v>119</v>
      </c>
      <c r="C28" s="40" t="s">
        <v>40</v>
      </c>
      <c r="D28" s="58" t="s">
        <v>14</v>
      </c>
      <c r="E28" s="58"/>
      <c r="F28" s="62">
        <v>12</v>
      </c>
      <c r="G28" s="62">
        <v>16</v>
      </c>
      <c r="H28" s="58"/>
      <c r="I28" s="58"/>
      <c r="J28" s="39">
        <v>2</v>
      </c>
      <c r="K28" s="39"/>
      <c r="L28" s="39">
        <v>2</v>
      </c>
      <c r="M28" s="39" t="s">
        <v>110</v>
      </c>
      <c r="N28" s="42"/>
      <c r="O28" s="42" t="s">
        <v>114</v>
      </c>
      <c r="P28" s="42" t="s">
        <v>205</v>
      </c>
      <c r="Q28" s="42">
        <v>27</v>
      </c>
      <c r="R28" s="42"/>
      <c r="S28" s="181" t="s">
        <v>262</v>
      </c>
    </row>
    <row r="29" spans="1:19" ht="46.95" customHeight="1">
      <c r="A29" s="39" t="s">
        <v>109</v>
      </c>
      <c r="B29" s="39" t="s">
        <v>117</v>
      </c>
      <c r="C29" s="39" t="s">
        <v>280</v>
      </c>
      <c r="D29" s="58" t="s">
        <v>94</v>
      </c>
      <c r="E29" s="58"/>
      <c r="F29" s="62">
        <v>12</v>
      </c>
      <c r="G29" s="62">
        <v>16</v>
      </c>
      <c r="H29" s="58"/>
      <c r="I29" s="58"/>
      <c r="J29" s="39">
        <v>2</v>
      </c>
      <c r="K29" s="39"/>
      <c r="L29" s="39">
        <v>2</v>
      </c>
      <c r="M29" s="39" t="s">
        <v>110</v>
      </c>
      <c r="N29" s="42"/>
      <c r="O29" s="42" t="s">
        <v>114</v>
      </c>
      <c r="P29" s="42" t="s">
        <v>204</v>
      </c>
      <c r="Q29" s="42">
        <v>27</v>
      </c>
      <c r="R29" s="42"/>
      <c r="S29" s="181" t="s">
        <v>262</v>
      </c>
    </row>
    <row r="30" spans="1:19" ht="43.2">
      <c r="A30" s="39" t="s">
        <v>109</v>
      </c>
      <c r="B30" s="57" t="s">
        <v>213</v>
      </c>
      <c r="C30" s="39" t="s">
        <v>31</v>
      </c>
      <c r="D30" s="58" t="s">
        <v>26</v>
      </c>
      <c r="E30" s="58"/>
      <c r="F30" s="62">
        <v>12</v>
      </c>
      <c r="G30" s="62">
        <v>16</v>
      </c>
      <c r="H30" s="58"/>
      <c r="I30" s="58"/>
      <c r="J30" s="39">
        <v>2</v>
      </c>
      <c r="K30" s="39"/>
      <c r="L30" s="39">
        <v>2</v>
      </c>
      <c r="M30" s="39" t="s">
        <v>110</v>
      </c>
      <c r="N30" s="42"/>
      <c r="O30" s="42" t="s">
        <v>114</v>
      </c>
      <c r="P30" s="42" t="s">
        <v>206</v>
      </c>
      <c r="Q30" s="42">
        <v>27</v>
      </c>
      <c r="R30" s="42"/>
      <c r="S30" s="181" t="s">
        <v>262</v>
      </c>
    </row>
    <row r="31" spans="1:19" ht="43.5" customHeight="1">
      <c r="A31" s="21" t="s">
        <v>107</v>
      </c>
      <c r="B31" s="21" t="s">
        <v>147</v>
      </c>
      <c r="C31" s="21" t="s">
        <v>309</v>
      </c>
      <c r="D31" s="55" t="s">
        <v>268</v>
      </c>
      <c r="E31" s="67">
        <f>SUM(F31:I31)</f>
        <v>185</v>
      </c>
      <c r="F31" s="67">
        <f>F32+F34</f>
        <v>0</v>
      </c>
      <c r="G31" s="67">
        <f>G32+G34</f>
        <v>35</v>
      </c>
      <c r="H31" s="67">
        <f t="shared" ref="H31:I31" si="6">H32+H34</f>
        <v>0</v>
      </c>
      <c r="I31" s="67">
        <f t="shared" si="6"/>
        <v>150</v>
      </c>
      <c r="J31" s="56"/>
      <c r="K31" s="56">
        <v>6</v>
      </c>
      <c r="L31" s="56"/>
      <c r="M31" s="56" t="s">
        <v>110</v>
      </c>
      <c r="N31" s="41"/>
      <c r="O31" s="180" t="s">
        <v>286</v>
      </c>
      <c r="P31" s="41"/>
      <c r="Q31" s="41">
        <v>27</v>
      </c>
      <c r="R31" s="41"/>
      <c r="S31" s="180" t="s">
        <v>262</v>
      </c>
    </row>
    <row r="32" spans="1:19">
      <c r="A32" s="39" t="s">
        <v>275</v>
      </c>
      <c r="B32" s="40" t="s">
        <v>129</v>
      </c>
      <c r="C32" s="39" t="s">
        <v>120</v>
      </c>
      <c r="D32" s="58" t="s">
        <v>195</v>
      </c>
      <c r="E32" s="58"/>
      <c r="F32" s="62">
        <v>0</v>
      </c>
      <c r="G32" s="62">
        <v>32</v>
      </c>
      <c r="H32" s="58"/>
      <c r="I32" s="58"/>
      <c r="J32" s="40">
        <v>1</v>
      </c>
      <c r="K32" s="39"/>
      <c r="L32" s="39">
        <v>2</v>
      </c>
      <c r="M32" s="39" t="s">
        <v>110</v>
      </c>
      <c r="N32" s="42"/>
      <c r="O32" s="42" t="s">
        <v>114</v>
      </c>
      <c r="P32" s="42" t="s">
        <v>211</v>
      </c>
      <c r="Q32" s="42" t="s">
        <v>149</v>
      </c>
      <c r="R32" s="42"/>
      <c r="S32" s="181" t="s">
        <v>262</v>
      </c>
    </row>
    <row r="33" spans="1:19">
      <c r="A33" s="39" t="s">
        <v>275</v>
      </c>
      <c r="B33" s="40" t="s">
        <v>129</v>
      </c>
      <c r="C33" s="39" t="s">
        <v>271</v>
      </c>
      <c r="D33" s="58" t="s">
        <v>195</v>
      </c>
      <c r="E33" s="58"/>
      <c r="F33" s="62">
        <v>0</v>
      </c>
      <c r="G33" s="62">
        <v>32</v>
      </c>
      <c r="H33" s="58"/>
      <c r="I33" s="58"/>
      <c r="J33" s="40">
        <v>1</v>
      </c>
      <c r="K33" s="39"/>
      <c r="L33" s="39">
        <v>2</v>
      </c>
      <c r="M33" s="39" t="s">
        <v>110</v>
      </c>
      <c r="N33" s="42"/>
      <c r="O33" s="42" t="s">
        <v>114</v>
      </c>
      <c r="P33" s="42" t="s">
        <v>211</v>
      </c>
      <c r="Q33" s="42" t="s">
        <v>149</v>
      </c>
      <c r="R33" s="42"/>
      <c r="S33" s="181"/>
    </row>
    <row r="34" spans="1:19">
      <c r="A34" s="39" t="s">
        <v>108</v>
      </c>
      <c r="B34" s="40" t="s">
        <v>126</v>
      </c>
      <c r="C34" s="39" t="s">
        <v>148</v>
      </c>
      <c r="D34" s="58" t="s">
        <v>88</v>
      </c>
      <c r="E34" s="58"/>
      <c r="F34" s="62">
        <v>0</v>
      </c>
      <c r="G34" s="62">
        <v>3</v>
      </c>
      <c r="H34" s="58"/>
      <c r="I34" s="58">
        <v>150</v>
      </c>
      <c r="J34" s="40">
        <v>3</v>
      </c>
      <c r="K34" s="39"/>
      <c r="L34" s="39">
        <v>4</v>
      </c>
      <c r="M34" s="39" t="s">
        <v>110</v>
      </c>
      <c r="N34" s="42"/>
      <c r="O34" s="42" t="s">
        <v>114</v>
      </c>
      <c r="P34" s="42" t="s">
        <v>125</v>
      </c>
      <c r="Q34" s="42">
        <v>27</v>
      </c>
      <c r="R34" s="42"/>
      <c r="S34" s="181" t="s">
        <v>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K36"/>
  <sheetViews>
    <sheetView zoomScale="24" zoomScaleNormal="24" workbookViewId="0">
      <pane ySplit="2340" topLeftCell="A30" activePane="bottomLeft"/>
      <selection activeCell="D2" sqref="D2:H2"/>
      <selection pane="bottomLeft" activeCell="A36" sqref="A36:P36"/>
    </sheetView>
  </sheetViews>
  <sheetFormatPr baseColWidth="10" defaultColWidth="56" defaultRowHeight="267" customHeight="1"/>
  <cols>
    <col min="1" max="1" width="45.109375" style="131" customWidth="1"/>
    <col min="2" max="2" width="37.109375" style="123" customWidth="1"/>
    <col min="3" max="3" width="56" style="123"/>
    <col min="4" max="4" width="32.44140625" style="123" customWidth="1"/>
    <col min="5" max="5" width="25.6640625" style="123" customWidth="1"/>
    <col min="6" max="7" width="24" style="123" customWidth="1"/>
    <col min="8" max="8" width="22.33203125" style="123" customWidth="1"/>
    <col min="9" max="9" width="37.77734375" style="123" customWidth="1"/>
    <col min="10" max="10" width="40" style="123" customWidth="1"/>
    <col min="11" max="11" width="42.33203125" style="123" customWidth="1"/>
    <col min="12" max="12" width="41.109375" style="123" customWidth="1"/>
    <col min="13" max="13" width="50.33203125" style="123" customWidth="1"/>
    <col min="14" max="14" width="61.109375" style="123" customWidth="1"/>
    <col min="15" max="15" width="56" style="123"/>
    <col min="16" max="16" width="50.33203125" style="123" customWidth="1"/>
    <col min="17" max="16384" width="56" style="123"/>
  </cols>
  <sheetData>
    <row r="1" spans="1:687" s="99" customFormat="1" ht="238.5" customHeight="1">
      <c r="A1" s="73" t="s">
        <v>96</v>
      </c>
      <c r="B1" s="73" t="s">
        <v>97</v>
      </c>
      <c r="C1" s="73" t="s">
        <v>98</v>
      </c>
      <c r="D1" s="74" t="s">
        <v>3</v>
      </c>
      <c r="E1" s="74" t="s">
        <v>2</v>
      </c>
      <c r="F1" s="74" t="s">
        <v>0</v>
      </c>
      <c r="G1" s="74" t="s">
        <v>1</v>
      </c>
      <c r="H1" s="74" t="s">
        <v>238</v>
      </c>
      <c r="I1" s="73" t="s">
        <v>99</v>
      </c>
      <c r="J1" s="73" t="s">
        <v>100</v>
      </c>
      <c r="K1" s="73" t="s">
        <v>101</v>
      </c>
      <c r="L1" s="73" t="s">
        <v>199</v>
      </c>
      <c r="M1" s="75" t="s">
        <v>200</v>
      </c>
      <c r="N1" s="75" t="s">
        <v>104</v>
      </c>
      <c r="O1" s="76" t="s">
        <v>105</v>
      </c>
      <c r="P1" s="75" t="s">
        <v>237</v>
      </c>
    </row>
    <row r="2" spans="1:687" ht="273" customHeight="1">
      <c r="A2" s="77" t="str">
        <f ca="1">RIGHT(CELL("filename",A$1),LEN(CELL("filename",A$1))-SEARCH("]",CELL("filename",A$1),1))</f>
        <v>MCC M2 Info S3 Ing. Opt. Ubinet</v>
      </c>
      <c r="B2" s="78"/>
      <c r="C2" s="78"/>
      <c r="D2" s="79">
        <f>SUM(E2:H2)</f>
        <v>521</v>
      </c>
      <c r="E2" s="80">
        <f>E3+E7+E11+E21+E31</f>
        <v>144</v>
      </c>
      <c r="F2" s="80">
        <f t="shared" ref="F2:J2" si="0">F3+F7+F11+F21+F31</f>
        <v>227</v>
      </c>
      <c r="G2" s="80">
        <f t="shared" si="0"/>
        <v>0</v>
      </c>
      <c r="H2" s="80">
        <f t="shared" si="0"/>
        <v>150</v>
      </c>
      <c r="I2" s="80"/>
      <c r="J2" s="80">
        <f t="shared" si="0"/>
        <v>30</v>
      </c>
      <c r="K2" s="78"/>
      <c r="L2" s="78"/>
      <c r="M2" s="89"/>
      <c r="N2" s="89"/>
      <c r="O2" s="89"/>
      <c r="P2" s="89"/>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c r="NY2" s="122"/>
      <c r="NZ2" s="122"/>
      <c r="OA2" s="122"/>
      <c r="OB2" s="122"/>
      <c r="OC2" s="122"/>
      <c r="OD2" s="122"/>
      <c r="OE2" s="122"/>
      <c r="OF2" s="122"/>
      <c r="OG2" s="122"/>
      <c r="OH2" s="122"/>
      <c r="OI2" s="122"/>
      <c r="OJ2" s="122"/>
      <c r="OK2" s="122"/>
      <c r="OL2" s="122"/>
      <c r="OM2" s="122"/>
      <c r="ON2" s="122"/>
      <c r="OO2" s="122"/>
      <c r="OP2" s="122"/>
      <c r="OQ2" s="122"/>
      <c r="OR2" s="122"/>
      <c r="OS2" s="122"/>
      <c r="OT2" s="122"/>
      <c r="OU2" s="122"/>
      <c r="OV2" s="122"/>
      <c r="OW2" s="122"/>
      <c r="OX2" s="122"/>
      <c r="OY2" s="122"/>
      <c r="OZ2" s="122"/>
      <c r="PA2" s="122"/>
      <c r="PB2" s="122"/>
      <c r="PC2" s="122"/>
      <c r="PD2" s="122"/>
      <c r="PE2" s="122"/>
      <c r="PF2" s="122"/>
      <c r="PG2" s="122"/>
      <c r="PH2" s="122"/>
      <c r="PI2" s="122"/>
      <c r="PJ2" s="122"/>
      <c r="PK2" s="122"/>
      <c r="PL2" s="122"/>
      <c r="PM2" s="122"/>
      <c r="PN2" s="122"/>
      <c r="PO2" s="122"/>
      <c r="PP2" s="122"/>
      <c r="PQ2" s="122"/>
      <c r="PR2" s="122"/>
      <c r="PS2" s="122"/>
      <c r="PT2" s="122"/>
      <c r="PU2" s="122"/>
      <c r="PV2" s="122"/>
      <c r="PW2" s="122"/>
      <c r="PX2" s="122"/>
      <c r="PY2" s="122"/>
      <c r="PZ2" s="122"/>
      <c r="QA2" s="122"/>
      <c r="QB2" s="122"/>
      <c r="QC2" s="122"/>
      <c r="QD2" s="122"/>
      <c r="QE2" s="122"/>
      <c r="QF2" s="122"/>
      <c r="QG2" s="122"/>
      <c r="QH2" s="122"/>
      <c r="QI2" s="122"/>
      <c r="QJ2" s="122"/>
      <c r="QK2" s="122"/>
      <c r="QL2" s="122"/>
      <c r="QM2" s="122"/>
      <c r="QN2" s="122"/>
      <c r="QO2" s="122"/>
      <c r="QP2" s="122"/>
      <c r="QQ2" s="122"/>
      <c r="QR2" s="122"/>
      <c r="QS2" s="122"/>
      <c r="QT2" s="122"/>
      <c r="QU2" s="122"/>
      <c r="QV2" s="122"/>
      <c r="QW2" s="122"/>
      <c r="QX2" s="122"/>
      <c r="QY2" s="122"/>
      <c r="QZ2" s="122"/>
      <c r="RA2" s="122"/>
      <c r="RB2" s="122"/>
      <c r="RC2" s="122"/>
      <c r="RD2" s="122"/>
      <c r="RE2" s="122"/>
      <c r="RF2" s="122"/>
      <c r="RG2" s="122"/>
      <c r="RH2" s="122"/>
      <c r="RI2" s="122"/>
      <c r="RJ2" s="122"/>
      <c r="RK2" s="122"/>
      <c r="RL2" s="122"/>
      <c r="RM2" s="122"/>
      <c r="RN2" s="122"/>
      <c r="RO2" s="122"/>
      <c r="RP2" s="122"/>
      <c r="RQ2" s="122"/>
      <c r="RR2" s="122"/>
      <c r="RS2" s="122"/>
      <c r="RT2" s="122"/>
      <c r="RU2" s="122"/>
      <c r="RV2" s="122"/>
      <c r="RW2" s="122"/>
      <c r="RX2" s="122"/>
      <c r="RY2" s="122"/>
      <c r="RZ2" s="122"/>
      <c r="SA2" s="122"/>
      <c r="SB2" s="122"/>
      <c r="SC2" s="122"/>
      <c r="SD2" s="122"/>
      <c r="SE2" s="122"/>
      <c r="SF2" s="122"/>
      <c r="SG2" s="122"/>
      <c r="SH2" s="122"/>
      <c r="SI2" s="122"/>
      <c r="SJ2" s="122"/>
      <c r="SK2" s="122"/>
      <c r="SL2" s="122"/>
      <c r="SM2" s="122"/>
      <c r="SN2" s="122"/>
      <c r="SO2" s="122"/>
      <c r="SP2" s="122"/>
      <c r="SQ2" s="122"/>
      <c r="SR2" s="122"/>
      <c r="SS2" s="122"/>
      <c r="ST2" s="122"/>
      <c r="SU2" s="122"/>
      <c r="SV2" s="122"/>
      <c r="SW2" s="122"/>
      <c r="SX2" s="122"/>
      <c r="SY2" s="122"/>
      <c r="SZ2" s="122"/>
      <c r="TA2" s="122"/>
      <c r="TB2" s="122"/>
      <c r="TC2" s="122"/>
      <c r="TD2" s="122"/>
      <c r="TE2" s="122"/>
      <c r="TF2" s="122"/>
      <c r="TG2" s="122"/>
      <c r="TH2" s="122"/>
      <c r="TI2" s="122"/>
      <c r="TJ2" s="122"/>
      <c r="TK2" s="122"/>
      <c r="TL2" s="122"/>
      <c r="TM2" s="122"/>
      <c r="TN2" s="122"/>
      <c r="TO2" s="122"/>
      <c r="TP2" s="122"/>
      <c r="TQ2" s="122"/>
      <c r="TR2" s="122"/>
      <c r="TS2" s="122"/>
      <c r="TT2" s="122"/>
      <c r="TU2" s="122"/>
      <c r="TV2" s="122"/>
      <c r="TW2" s="122"/>
      <c r="TX2" s="122"/>
      <c r="TY2" s="122"/>
      <c r="TZ2" s="122"/>
      <c r="UA2" s="122"/>
      <c r="UB2" s="122"/>
      <c r="UC2" s="122"/>
      <c r="UD2" s="122"/>
      <c r="UE2" s="122"/>
      <c r="UF2" s="122"/>
      <c r="UG2" s="122"/>
      <c r="UH2" s="122"/>
      <c r="UI2" s="122"/>
      <c r="UJ2" s="122"/>
      <c r="UK2" s="122"/>
      <c r="UL2" s="122"/>
      <c r="UM2" s="122"/>
      <c r="UN2" s="122"/>
      <c r="UO2" s="122"/>
      <c r="UP2" s="122"/>
      <c r="UQ2" s="122"/>
      <c r="UR2" s="122"/>
      <c r="US2" s="122"/>
      <c r="UT2" s="122"/>
      <c r="UU2" s="122"/>
      <c r="UV2" s="122"/>
      <c r="UW2" s="122"/>
      <c r="UX2" s="122"/>
      <c r="UY2" s="122"/>
      <c r="UZ2" s="122"/>
      <c r="VA2" s="122"/>
      <c r="VB2" s="122"/>
      <c r="VC2" s="122"/>
      <c r="VD2" s="122"/>
      <c r="VE2" s="122"/>
      <c r="VF2" s="122"/>
      <c r="VG2" s="122"/>
      <c r="VH2" s="122"/>
      <c r="VI2" s="122"/>
      <c r="VJ2" s="122"/>
      <c r="VK2" s="122"/>
      <c r="VL2" s="122"/>
      <c r="VM2" s="122"/>
      <c r="VN2" s="122"/>
      <c r="VO2" s="122"/>
      <c r="VP2" s="122"/>
      <c r="VQ2" s="122"/>
      <c r="VR2" s="122"/>
      <c r="VS2" s="122"/>
      <c r="VT2" s="122"/>
      <c r="VU2" s="122"/>
      <c r="VV2" s="122"/>
      <c r="VW2" s="122"/>
      <c r="VX2" s="122"/>
      <c r="VY2" s="122"/>
      <c r="VZ2" s="122"/>
      <c r="WA2" s="122"/>
      <c r="WB2" s="122"/>
      <c r="WC2" s="122"/>
      <c r="WD2" s="122"/>
      <c r="WE2" s="122"/>
      <c r="WF2" s="122"/>
      <c r="WG2" s="122"/>
      <c r="WH2" s="122"/>
      <c r="WI2" s="122"/>
      <c r="WJ2" s="122"/>
      <c r="WK2" s="122"/>
      <c r="WL2" s="122"/>
      <c r="WM2" s="122"/>
      <c r="WN2" s="122"/>
      <c r="WO2" s="122"/>
      <c r="WP2" s="122"/>
      <c r="WQ2" s="122"/>
      <c r="WR2" s="122"/>
      <c r="WS2" s="122"/>
      <c r="WT2" s="122"/>
      <c r="WU2" s="122"/>
      <c r="WV2" s="122"/>
      <c r="WW2" s="122"/>
      <c r="WX2" s="122"/>
      <c r="WY2" s="122"/>
      <c r="WZ2" s="122"/>
      <c r="XA2" s="122"/>
      <c r="XB2" s="122"/>
      <c r="XC2" s="122"/>
      <c r="XD2" s="122"/>
      <c r="XE2" s="122"/>
      <c r="XF2" s="122"/>
      <c r="XG2" s="122"/>
      <c r="XH2" s="122"/>
      <c r="XI2" s="122"/>
      <c r="XJ2" s="122"/>
      <c r="XK2" s="122"/>
      <c r="XL2" s="122"/>
      <c r="XM2" s="122"/>
      <c r="XN2" s="122"/>
      <c r="XO2" s="122"/>
      <c r="XP2" s="122"/>
      <c r="XQ2" s="122"/>
      <c r="XR2" s="122"/>
      <c r="XS2" s="122"/>
      <c r="XT2" s="122"/>
      <c r="XU2" s="122"/>
      <c r="XV2" s="122"/>
      <c r="XW2" s="122"/>
      <c r="XX2" s="122"/>
      <c r="XY2" s="122"/>
      <c r="XZ2" s="122"/>
      <c r="YA2" s="122"/>
      <c r="YB2" s="122"/>
      <c r="YC2" s="122"/>
      <c r="YD2" s="122"/>
      <c r="YE2" s="122"/>
      <c r="YF2" s="122"/>
      <c r="YG2" s="122"/>
      <c r="YH2" s="122"/>
      <c r="YI2" s="122"/>
      <c r="YJ2" s="122"/>
      <c r="YK2" s="122"/>
      <c r="YL2" s="122"/>
      <c r="YM2" s="122"/>
      <c r="YN2" s="122"/>
      <c r="YO2" s="122"/>
      <c r="YP2" s="122"/>
      <c r="YQ2" s="122"/>
      <c r="YR2" s="122"/>
      <c r="YS2" s="122"/>
      <c r="YT2" s="122"/>
      <c r="YU2" s="122"/>
      <c r="YV2" s="122"/>
      <c r="YW2" s="122"/>
      <c r="YX2" s="122"/>
      <c r="YY2" s="122"/>
      <c r="YZ2" s="122"/>
      <c r="ZA2" s="122"/>
      <c r="ZB2" s="122"/>
      <c r="ZC2" s="122"/>
      <c r="ZD2" s="122"/>
      <c r="ZE2" s="122"/>
      <c r="ZF2" s="122"/>
      <c r="ZG2" s="122"/>
      <c r="ZH2" s="122"/>
      <c r="ZI2" s="122"/>
      <c r="ZJ2" s="122"/>
      <c r="ZK2" s="122"/>
    </row>
    <row r="3" spans="1:687" s="99" customFormat="1" ht="298.5" customHeight="1">
      <c r="A3" s="87" t="s">
        <v>107</v>
      </c>
      <c r="B3" s="137"/>
      <c r="C3" s="87" t="s">
        <v>263</v>
      </c>
      <c r="D3" s="90">
        <f>SUM(E3:H3)</f>
        <v>84</v>
      </c>
      <c r="E3" s="90">
        <f>SUM(E4:E6)</f>
        <v>36</v>
      </c>
      <c r="F3" s="90">
        <f t="shared" ref="F3:H3" si="1">SUM(F4:F6)</f>
        <v>48</v>
      </c>
      <c r="G3" s="90">
        <f t="shared" si="1"/>
        <v>0</v>
      </c>
      <c r="H3" s="90">
        <f t="shared" si="1"/>
        <v>0</v>
      </c>
      <c r="I3" s="87"/>
      <c r="J3" s="87">
        <v>6</v>
      </c>
      <c r="K3" s="135">
        <f>SUM(K5:K6)</f>
        <v>4</v>
      </c>
      <c r="L3" s="87" t="s">
        <v>110</v>
      </c>
      <c r="M3" s="91"/>
      <c r="N3" s="91" t="s">
        <v>286</v>
      </c>
      <c r="O3" s="91"/>
      <c r="P3" s="91" t="s">
        <v>262</v>
      </c>
    </row>
    <row r="4" spans="1:687" ht="262.5" customHeight="1">
      <c r="A4" s="124" t="s">
        <v>108</v>
      </c>
      <c r="B4" s="124" t="s">
        <v>218</v>
      </c>
      <c r="C4" s="124" t="s">
        <v>54</v>
      </c>
      <c r="D4" s="125"/>
      <c r="E4" s="126">
        <v>12</v>
      </c>
      <c r="F4" s="126">
        <v>16</v>
      </c>
      <c r="G4" s="125"/>
      <c r="H4" s="126"/>
      <c r="I4" s="134">
        <v>2</v>
      </c>
      <c r="J4" s="124"/>
      <c r="K4" s="124">
        <v>2</v>
      </c>
      <c r="L4" s="124" t="s">
        <v>110</v>
      </c>
      <c r="M4" s="92"/>
      <c r="N4" s="92" t="s">
        <v>114</v>
      </c>
      <c r="O4" s="92" t="s">
        <v>247</v>
      </c>
      <c r="P4" s="92" t="s">
        <v>262</v>
      </c>
    </row>
    <row r="5" spans="1:687" ht="271.5" customHeight="1">
      <c r="A5" s="124" t="s">
        <v>108</v>
      </c>
      <c r="B5" s="114" t="s">
        <v>115</v>
      </c>
      <c r="C5" s="124" t="s">
        <v>63</v>
      </c>
      <c r="D5" s="125"/>
      <c r="E5" s="126">
        <v>12</v>
      </c>
      <c r="F5" s="126">
        <v>16</v>
      </c>
      <c r="G5" s="125"/>
      <c r="H5" s="126"/>
      <c r="I5" s="134">
        <v>2</v>
      </c>
      <c r="J5" s="124"/>
      <c r="K5" s="124">
        <v>2</v>
      </c>
      <c r="L5" s="124" t="s">
        <v>110</v>
      </c>
      <c r="M5" s="92"/>
      <c r="N5" s="92" t="s">
        <v>114</v>
      </c>
      <c r="O5" s="92" t="s">
        <v>248</v>
      </c>
      <c r="P5" s="92" t="s">
        <v>262</v>
      </c>
    </row>
    <row r="6" spans="1:687" ht="187.5" customHeight="1">
      <c r="A6" s="124" t="s">
        <v>108</v>
      </c>
      <c r="B6" s="114" t="s">
        <v>116</v>
      </c>
      <c r="C6" s="124" t="s">
        <v>76</v>
      </c>
      <c r="D6" s="125"/>
      <c r="E6" s="126">
        <v>12</v>
      </c>
      <c r="F6" s="126">
        <v>16</v>
      </c>
      <c r="G6" s="125"/>
      <c r="H6" s="126"/>
      <c r="I6" s="134">
        <v>2</v>
      </c>
      <c r="J6" s="124"/>
      <c r="K6" s="124">
        <v>2</v>
      </c>
      <c r="L6" s="124" t="s">
        <v>110</v>
      </c>
      <c r="M6" s="92"/>
      <c r="N6" s="92" t="s">
        <v>114</v>
      </c>
      <c r="O6" s="92" t="s">
        <v>245</v>
      </c>
      <c r="P6" s="92" t="s">
        <v>262</v>
      </c>
    </row>
    <row r="7" spans="1:687" s="99" customFormat="1" ht="298.5" customHeight="1">
      <c r="A7" s="87" t="s">
        <v>107</v>
      </c>
      <c r="B7" s="137"/>
      <c r="C7" s="87" t="s">
        <v>264</v>
      </c>
      <c r="D7" s="90">
        <f>SUM(E7:H7)</f>
        <v>84</v>
      </c>
      <c r="E7" s="90">
        <f>SUM(E8:E10)</f>
        <v>36</v>
      </c>
      <c r="F7" s="90">
        <f t="shared" ref="F7" si="2">SUM(F8:F10)</f>
        <v>48</v>
      </c>
      <c r="G7" s="90">
        <f t="shared" ref="G7" si="3">SUM(G8:G10)</f>
        <v>0</v>
      </c>
      <c r="H7" s="90">
        <f t="shared" ref="H7" si="4">SUM(H8:H10)</f>
        <v>0</v>
      </c>
      <c r="I7" s="87"/>
      <c r="J7" s="87">
        <v>6</v>
      </c>
      <c r="K7" s="135">
        <f>SUM(K9:K10)</f>
        <v>4</v>
      </c>
      <c r="L7" s="87" t="s">
        <v>110</v>
      </c>
      <c r="M7" s="91"/>
      <c r="N7" s="91" t="s">
        <v>286</v>
      </c>
      <c r="O7" s="91"/>
      <c r="P7" s="91" t="s">
        <v>262</v>
      </c>
    </row>
    <row r="8" spans="1:687" ht="262.5" customHeight="1">
      <c r="A8" s="124" t="s">
        <v>108</v>
      </c>
      <c r="B8" s="124" t="s">
        <v>113</v>
      </c>
      <c r="C8" s="124" t="s">
        <v>59</v>
      </c>
      <c r="D8" s="125"/>
      <c r="E8" s="126">
        <v>12</v>
      </c>
      <c r="F8" s="126">
        <v>16</v>
      </c>
      <c r="G8" s="125"/>
      <c r="H8" s="126"/>
      <c r="I8" s="134">
        <v>2</v>
      </c>
      <c r="J8" s="124"/>
      <c r="K8" s="124">
        <v>2</v>
      </c>
      <c r="L8" s="124" t="s">
        <v>110</v>
      </c>
      <c r="M8" s="92"/>
      <c r="N8" s="92" t="s">
        <v>114</v>
      </c>
      <c r="O8" s="139" t="s">
        <v>247</v>
      </c>
      <c r="P8" s="92" t="s">
        <v>262</v>
      </c>
    </row>
    <row r="9" spans="1:687" ht="295.5" customHeight="1">
      <c r="A9" s="124" t="s">
        <v>108</v>
      </c>
      <c r="B9" s="114" t="s">
        <v>222</v>
      </c>
      <c r="C9" s="124" t="s">
        <v>71</v>
      </c>
      <c r="D9" s="125"/>
      <c r="E9" s="126">
        <v>12</v>
      </c>
      <c r="F9" s="126">
        <v>16</v>
      </c>
      <c r="G9" s="125"/>
      <c r="H9" s="126"/>
      <c r="I9" s="134">
        <v>2</v>
      </c>
      <c r="J9" s="124"/>
      <c r="K9" s="124">
        <v>2</v>
      </c>
      <c r="L9" s="124" t="s">
        <v>110</v>
      </c>
      <c r="M9" s="92"/>
      <c r="N9" s="92" t="s">
        <v>114</v>
      </c>
      <c r="O9" s="92" t="s">
        <v>250</v>
      </c>
      <c r="P9" s="92" t="s">
        <v>262</v>
      </c>
    </row>
    <row r="10" spans="1:687" ht="310.5" customHeight="1">
      <c r="A10" s="124" t="s">
        <v>108</v>
      </c>
      <c r="B10" s="114" t="s">
        <v>128</v>
      </c>
      <c r="C10" s="124" t="s">
        <v>84</v>
      </c>
      <c r="D10" s="125"/>
      <c r="E10" s="126">
        <v>12</v>
      </c>
      <c r="F10" s="126">
        <v>16</v>
      </c>
      <c r="G10" s="125"/>
      <c r="H10" s="126"/>
      <c r="I10" s="134">
        <v>2</v>
      </c>
      <c r="J10" s="124"/>
      <c r="K10" s="124">
        <v>2</v>
      </c>
      <c r="L10" s="124" t="s">
        <v>110</v>
      </c>
      <c r="M10" s="92"/>
      <c r="N10" s="92" t="s">
        <v>114</v>
      </c>
      <c r="O10" s="92" t="s">
        <v>250</v>
      </c>
      <c r="P10" s="92" t="s">
        <v>262</v>
      </c>
    </row>
    <row r="11" spans="1:687" s="99" customFormat="1" ht="199.5" customHeight="1">
      <c r="A11" s="87" t="s">
        <v>107</v>
      </c>
      <c r="B11" s="137"/>
      <c r="C11" s="87" t="s">
        <v>266</v>
      </c>
      <c r="D11" s="90">
        <f>SUM(E11:H11)</f>
        <v>84</v>
      </c>
      <c r="E11" s="117">
        <f>3*E12</f>
        <v>36</v>
      </c>
      <c r="F11" s="117">
        <f>3*F12</f>
        <v>48</v>
      </c>
      <c r="G11" s="117">
        <f t="shared" ref="G11:H11" si="5">3*G12</f>
        <v>0</v>
      </c>
      <c r="H11" s="117">
        <f t="shared" si="5"/>
        <v>0</v>
      </c>
      <c r="I11" s="87"/>
      <c r="J11" s="87">
        <v>6</v>
      </c>
      <c r="K11" s="87">
        <v>6</v>
      </c>
      <c r="L11" s="87" t="s">
        <v>110</v>
      </c>
      <c r="M11" s="91"/>
      <c r="N11" s="91" t="s">
        <v>286</v>
      </c>
      <c r="O11" s="91"/>
      <c r="P11" s="91" t="s">
        <v>262</v>
      </c>
    </row>
    <row r="12" spans="1:687" ht="193.5" customHeight="1">
      <c r="A12" s="124" t="s">
        <v>109</v>
      </c>
      <c r="B12" s="124" t="s">
        <v>123</v>
      </c>
      <c r="C12" s="124" t="s">
        <v>55</v>
      </c>
      <c r="D12" s="125"/>
      <c r="E12" s="126">
        <v>12</v>
      </c>
      <c r="F12" s="126">
        <v>16</v>
      </c>
      <c r="G12" s="125"/>
      <c r="H12" s="126"/>
      <c r="I12" s="134">
        <v>2</v>
      </c>
      <c r="J12" s="124"/>
      <c r="K12" s="124">
        <v>2</v>
      </c>
      <c r="L12" s="124" t="s">
        <v>110</v>
      </c>
      <c r="M12" s="92"/>
      <c r="N12" s="92" t="s">
        <v>114</v>
      </c>
      <c r="O12" s="92" t="s">
        <v>245</v>
      </c>
      <c r="P12" s="92" t="s">
        <v>262</v>
      </c>
    </row>
    <row r="13" spans="1:687" ht="220.5" customHeight="1">
      <c r="A13" s="124" t="s">
        <v>109</v>
      </c>
      <c r="B13" s="124" t="s">
        <v>219</v>
      </c>
      <c r="C13" s="127" t="s">
        <v>122</v>
      </c>
      <c r="D13" s="125"/>
      <c r="E13" s="126">
        <v>12</v>
      </c>
      <c r="F13" s="126">
        <v>16</v>
      </c>
      <c r="G13" s="125"/>
      <c r="H13" s="126"/>
      <c r="I13" s="134">
        <v>2</v>
      </c>
      <c r="J13" s="124"/>
      <c r="K13" s="124">
        <v>2</v>
      </c>
      <c r="L13" s="124" t="s">
        <v>110</v>
      </c>
      <c r="M13" s="92"/>
      <c r="N13" s="92" t="s">
        <v>114</v>
      </c>
      <c r="O13" s="92" t="s">
        <v>247</v>
      </c>
      <c r="P13" s="92" t="s">
        <v>262</v>
      </c>
    </row>
    <row r="14" spans="1:687" ht="244.5" customHeight="1">
      <c r="A14" s="124" t="s">
        <v>109</v>
      </c>
      <c r="B14" s="114" t="s">
        <v>220</v>
      </c>
      <c r="C14" s="127" t="s">
        <v>124</v>
      </c>
      <c r="D14" s="125"/>
      <c r="E14" s="126">
        <v>12</v>
      </c>
      <c r="F14" s="126">
        <v>16</v>
      </c>
      <c r="G14" s="125"/>
      <c r="H14" s="126"/>
      <c r="I14" s="134">
        <v>2</v>
      </c>
      <c r="J14" s="124"/>
      <c r="K14" s="124">
        <v>2</v>
      </c>
      <c r="L14" s="124" t="s">
        <v>110</v>
      </c>
      <c r="M14" s="92"/>
      <c r="N14" s="92" t="s">
        <v>114</v>
      </c>
      <c r="O14" s="92" t="s">
        <v>247</v>
      </c>
      <c r="P14" s="92" t="s">
        <v>262</v>
      </c>
    </row>
    <row r="15" spans="1:687" ht="202.5" customHeight="1">
      <c r="A15" s="124" t="s">
        <v>109</v>
      </c>
      <c r="B15" s="124" t="s">
        <v>221</v>
      </c>
      <c r="C15" s="124" t="s">
        <v>57</v>
      </c>
      <c r="D15" s="125"/>
      <c r="E15" s="126">
        <v>12</v>
      </c>
      <c r="F15" s="126">
        <v>16</v>
      </c>
      <c r="G15" s="125"/>
      <c r="H15" s="126"/>
      <c r="I15" s="134">
        <v>2</v>
      </c>
      <c r="J15" s="124"/>
      <c r="K15" s="124">
        <v>2</v>
      </c>
      <c r="L15" s="124" t="s">
        <v>110</v>
      </c>
      <c r="M15" s="92"/>
      <c r="N15" s="92" t="s">
        <v>114</v>
      </c>
      <c r="O15" s="92" t="s">
        <v>248</v>
      </c>
      <c r="P15" s="92" t="s">
        <v>262</v>
      </c>
    </row>
    <row r="16" spans="1:687" ht="268.5" customHeight="1">
      <c r="A16" s="124" t="s">
        <v>109</v>
      </c>
      <c r="B16" s="124" t="s">
        <v>233</v>
      </c>
      <c r="C16" s="124" t="s">
        <v>174</v>
      </c>
      <c r="D16" s="125"/>
      <c r="E16" s="126">
        <v>12</v>
      </c>
      <c r="F16" s="126">
        <v>16</v>
      </c>
      <c r="G16" s="125"/>
      <c r="H16" s="126"/>
      <c r="I16" s="134">
        <v>2</v>
      </c>
      <c r="J16" s="124"/>
      <c r="K16" s="124">
        <v>2</v>
      </c>
      <c r="L16" s="124" t="s">
        <v>110</v>
      </c>
      <c r="M16" s="92"/>
      <c r="N16" s="92" t="s">
        <v>114</v>
      </c>
      <c r="O16" s="92" t="s">
        <v>245</v>
      </c>
      <c r="P16" s="92" t="s">
        <v>262</v>
      </c>
    </row>
    <row r="17" spans="1:16" ht="256.5" customHeight="1">
      <c r="A17" s="124" t="s">
        <v>109</v>
      </c>
      <c r="B17" s="114" t="s">
        <v>121</v>
      </c>
      <c r="C17" s="124" t="s">
        <v>68</v>
      </c>
      <c r="D17" s="125"/>
      <c r="E17" s="126">
        <v>12</v>
      </c>
      <c r="F17" s="126">
        <v>16</v>
      </c>
      <c r="G17" s="125"/>
      <c r="H17" s="126"/>
      <c r="I17" s="134">
        <v>2</v>
      </c>
      <c r="J17" s="124"/>
      <c r="K17" s="124">
        <v>2</v>
      </c>
      <c r="L17" s="124" t="s">
        <v>110</v>
      </c>
      <c r="M17" s="92"/>
      <c r="N17" s="92" t="s">
        <v>114</v>
      </c>
      <c r="O17" s="92" t="s">
        <v>245</v>
      </c>
      <c r="P17" s="92" t="s">
        <v>262</v>
      </c>
    </row>
    <row r="18" spans="1:16" ht="217.5" customHeight="1">
      <c r="A18" s="124" t="s">
        <v>109</v>
      </c>
      <c r="B18" s="114" t="s">
        <v>119</v>
      </c>
      <c r="C18" s="127" t="s">
        <v>40</v>
      </c>
      <c r="D18" s="125"/>
      <c r="E18" s="126">
        <v>12</v>
      </c>
      <c r="F18" s="126">
        <v>16</v>
      </c>
      <c r="G18" s="125"/>
      <c r="H18" s="126"/>
      <c r="I18" s="134">
        <v>2</v>
      </c>
      <c r="J18" s="124"/>
      <c r="K18" s="124">
        <v>2</v>
      </c>
      <c r="L18" s="124" t="s">
        <v>110</v>
      </c>
      <c r="M18" s="92"/>
      <c r="N18" s="92" t="s">
        <v>114</v>
      </c>
      <c r="O18" s="92" t="s">
        <v>251</v>
      </c>
      <c r="P18" s="92" t="s">
        <v>262</v>
      </c>
    </row>
    <row r="19" spans="1:16" ht="241.5" customHeight="1">
      <c r="A19" s="124" t="s">
        <v>109</v>
      </c>
      <c r="B19" s="124" t="s">
        <v>117</v>
      </c>
      <c r="C19" s="124" t="s">
        <v>280</v>
      </c>
      <c r="D19" s="125"/>
      <c r="E19" s="126">
        <v>12</v>
      </c>
      <c r="F19" s="126">
        <v>16</v>
      </c>
      <c r="G19" s="125"/>
      <c r="H19" s="126"/>
      <c r="I19" s="134">
        <v>2</v>
      </c>
      <c r="J19" s="124"/>
      <c r="K19" s="124">
        <v>2</v>
      </c>
      <c r="L19" s="124" t="s">
        <v>110</v>
      </c>
      <c r="M19" s="92"/>
      <c r="N19" s="92" t="s">
        <v>114</v>
      </c>
      <c r="O19" s="92" t="s">
        <v>247</v>
      </c>
      <c r="P19" s="92" t="s">
        <v>262</v>
      </c>
    </row>
    <row r="20" spans="1:16" ht="229.5" customHeight="1">
      <c r="A20" s="124" t="s">
        <v>109</v>
      </c>
      <c r="B20" s="114" t="s">
        <v>213</v>
      </c>
      <c r="C20" s="124" t="s">
        <v>31</v>
      </c>
      <c r="D20" s="125"/>
      <c r="E20" s="126">
        <v>12</v>
      </c>
      <c r="F20" s="126">
        <v>16</v>
      </c>
      <c r="G20" s="125"/>
      <c r="H20" s="126"/>
      <c r="I20" s="134">
        <v>2</v>
      </c>
      <c r="J20" s="124"/>
      <c r="K20" s="124">
        <v>2</v>
      </c>
      <c r="L20" s="124" t="s">
        <v>110</v>
      </c>
      <c r="M20" s="92"/>
      <c r="N20" s="92" t="s">
        <v>114</v>
      </c>
      <c r="O20" s="92" t="s">
        <v>248</v>
      </c>
      <c r="P20" s="92" t="s">
        <v>262</v>
      </c>
    </row>
    <row r="21" spans="1:16" s="99" customFormat="1" ht="199.5" customHeight="1">
      <c r="A21" s="87" t="s">
        <v>107</v>
      </c>
      <c r="B21" s="137"/>
      <c r="C21" s="87" t="s">
        <v>266</v>
      </c>
      <c r="D21" s="90">
        <f>SUM(E21:H21)</f>
        <v>84</v>
      </c>
      <c r="E21" s="117">
        <f>3*E22</f>
        <v>36</v>
      </c>
      <c r="F21" s="117">
        <f>3*F22</f>
        <v>48</v>
      </c>
      <c r="G21" s="117">
        <f t="shared" ref="G21" si="6">3*G22</f>
        <v>0</v>
      </c>
      <c r="H21" s="117">
        <f t="shared" ref="H21" si="7">3*H22</f>
        <v>0</v>
      </c>
      <c r="I21" s="87"/>
      <c r="J21" s="87">
        <v>6</v>
      </c>
      <c r="K21" s="87">
        <v>3</v>
      </c>
      <c r="L21" s="87" t="s">
        <v>110</v>
      </c>
      <c r="M21" s="91"/>
      <c r="N21" s="91" t="s">
        <v>286</v>
      </c>
      <c r="O21" s="91"/>
      <c r="P21" s="91" t="s">
        <v>262</v>
      </c>
    </row>
    <row r="22" spans="1:16" ht="193.5" customHeight="1">
      <c r="A22" s="124" t="s">
        <v>109</v>
      </c>
      <c r="B22" s="124" t="s">
        <v>123</v>
      </c>
      <c r="C22" s="124" t="s">
        <v>55</v>
      </c>
      <c r="D22" s="125"/>
      <c r="E22" s="126">
        <v>12</v>
      </c>
      <c r="F22" s="126">
        <v>16</v>
      </c>
      <c r="G22" s="125"/>
      <c r="H22" s="126"/>
      <c r="I22" s="134">
        <v>2</v>
      </c>
      <c r="J22" s="124"/>
      <c r="K22" s="124">
        <v>2</v>
      </c>
      <c r="L22" s="124" t="s">
        <v>110</v>
      </c>
      <c r="M22" s="92"/>
      <c r="N22" s="92" t="s">
        <v>114</v>
      </c>
      <c r="O22" s="92" t="s">
        <v>245</v>
      </c>
      <c r="P22" s="92" t="s">
        <v>262</v>
      </c>
    </row>
    <row r="23" spans="1:16" ht="220.5" customHeight="1">
      <c r="A23" s="124" t="s">
        <v>109</v>
      </c>
      <c r="B23" s="124" t="s">
        <v>219</v>
      </c>
      <c r="C23" s="127" t="s">
        <v>122</v>
      </c>
      <c r="D23" s="125"/>
      <c r="E23" s="126">
        <v>12</v>
      </c>
      <c r="F23" s="126">
        <v>16</v>
      </c>
      <c r="G23" s="125"/>
      <c r="H23" s="126"/>
      <c r="I23" s="134">
        <v>2</v>
      </c>
      <c r="J23" s="124"/>
      <c r="K23" s="124">
        <v>2</v>
      </c>
      <c r="L23" s="124" t="s">
        <v>110</v>
      </c>
      <c r="M23" s="92"/>
      <c r="N23" s="92" t="s">
        <v>114</v>
      </c>
      <c r="O23" s="92" t="s">
        <v>247</v>
      </c>
      <c r="P23" s="92" t="s">
        <v>262</v>
      </c>
    </row>
    <row r="24" spans="1:16" ht="244.5" customHeight="1">
      <c r="A24" s="124" t="s">
        <v>109</v>
      </c>
      <c r="B24" s="114" t="s">
        <v>220</v>
      </c>
      <c r="C24" s="127" t="s">
        <v>124</v>
      </c>
      <c r="D24" s="125"/>
      <c r="E24" s="126">
        <v>12</v>
      </c>
      <c r="F24" s="126">
        <v>16</v>
      </c>
      <c r="G24" s="125"/>
      <c r="H24" s="126"/>
      <c r="I24" s="134">
        <v>2</v>
      </c>
      <c r="J24" s="124"/>
      <c r="K24" s="124">
        <v>2</v>
      </c>
      <c r="L24" s="124" t="s">
        <v>110</v>
      </c>
      <c r="M24" s="92"/>
      <c r="N24" s="92" t="s">
        <v>114</v>
      </c>
      <c r="O24" s="92" t="s">
        <v>247</v>
      </c>
      <c r="P24" s="92" t="s">
        <v>262</v>
      </c>
    </row>
    <row r="25" spans="1:16" ht="202.5" customHeight="1">
      <c r="A25" s="124" t="s">
        <v>109</v>
      </c>
      <c r="B25" s="124" t="s">
        <v>221</v>
      </c>
      <c r="C25" s="124" t="s">
        <v>57</v>
      </c>
      <c r="D25" s="125"/>
      <c r="E25" s="126">
        <v>12</v>
      </c>
      <c r="F25" s="126">
        <v>16</v>
      </c>
      <c r="G25" s="125"/>
      <c r="H25" s="126"/>
      <c r="I25" s="134">
        <v>2</v>
      </c>
      <c r="J25" s="124"/>
      <c r="K25" s="124">
        <v>2</v>
      </c>
      <c r="L25" s="124" t="s">
        <v>110</v>
      </c>
      <c r="M25" s="92"/>
      <c r="N25" s="92" t="s">
        <v>114</v>
      </c>
      <c r="O25" s="92" t="s">
        <v>248</v>
      </c>
      <c r="P25" s="92" t="s">
        <v>262</v>
      </c>
    </row>
    <row r="26" spans="1:16" ht="268.5" customHeight="1">
      <c r="A26" s="124" t="s">
        <v>109</v>
      </c>
      <c r="B26" s="124" t="s">
        <v>233</v>
      </c>
      <c r="C26" s="124" t="s">
        <v>174</v>
      </c>
      <c r="D26" s="125"/>
      <c r="E26" s="126">
        <v>12</v>
      </c>
      <c r="F26" s="126">
        <v>16</v>
      </c>
      <c r="G26" s="125"/>
      <c r="H26" s="126"/>
      <c r="I26" s="134">
        <v>2</v>
      </c>
      <c r="J26" s="124"/>
      <c r="K26" s="124">
        <v>2</v>
      </c>
      <c r="L26" s="124" t="s">
        <v>110</v>
      </c>
      <c r="M26" s="92"/>
      <c r="N26" s="92" t="s">
        <v>114</v>
      </c>
      <c r="O26" s="92" t="s">
        <v>245</v>
      </c>
      <c r="P26" s="92" t="s">
        <v>262</v>
      </c>
    </row>
    <row r="27" spans="1:16" ht="256.5" customHeight="1">
      <c r="A27" s="124" t="s">
        <v>109</v>
      </c>
      <c r="B27" s="114" t="s">
        <v>121</v>
      </c>
      <c r="C27" s="124" t="s">
        <v>68</v>
      </c>
      <c r="D27" s="125"/>
      <c r="E27" s="126">
        <v>12</v>
      </c>
      <c r="F27" s="126">
        <v>16</v>
      </c>
      <c r="G27" s="125"/>
      <c r="H27" s="126"/>
      <c r="I27" s="134">
        <v>2</v>
      </c>
      <c r="J27" s="124"/>
      <c r="K27" s="124">
        <v>2</v>
      </c>
      <c r="L27" s="124" t="s">
        <v>110</v>
      </c>
      <c r="M27" s="92"/>
      <c r="N27" s="92" t="s">
        <v>114</v>
      </c>
      <c r="O27" s="92" t="s">
        <v>245</v>
      </c>
      <c r="P27" s="92" t="s">
        <v>262</v>
      </c>
    </row>
    <row r="28" spans="1:16" ht="217.5" customHeight="1">
      <c r="A28" s="124" t="s">
        <v>109</v>
      </c>
      <c r="B28" s="114" t="s">
        <v>119</v>
      </c>
      <c r="C28" s="127" t="s">
        <v>40</v>
      </c>
      <c r="D28" s="125"/>
      <c r="E28" s="126">
        <v>12</v>
      </c>
      <c r="F28" s="126">
        <v>16</v>
      </c>
      <c r="G28" s="125"/>
      <c r="H28" s="126"/>
      <c r="I28" s="134">
        <v>2</v>
      </c>
      <c r="J28" s="124"/>
      <c r="K28" s="124">
        <v>2</v>
      </c>
      <c r="L28" s="124" t="s">
        <v>110</v>
      </c>
      <c r="M28" s="92"/>
      <c r="N28" s="92" t="s">
        <v>114</v>
      </c>
      <c r="O28" s="92" t="s">
        <v>251</v>
      </c>
      <c r="P28" s="92" t="s">
        <v>262</v>
      </c>
    </row>
    <row r="29" spans="1:16" ht="241.5" customHeight="1">
      <c r="A29" s="124" t="s">
        <v>109</v>
      </c>
      <c r="B29" s="124" t="s">
        <v>117</v>
      </c>
      <c r="C29" s="124" t="s">
        <v>280</v>
      </c>
      <c r="D29" s="125"/>
      <c r="E29" s="126">
        <v>12</v>
      </c>
      <c r="F29" s="126">
        <v>16</v>
      </c>
      <c r="G29" s="125"/>
      <c r="H29" s="126"/>
      <c r="I29" s="134">
        <v>2</v>
      </c>
      <c r="J29" s="124"/>
      <c r="K29" s="124">
        <v>2</v>
      </c>
      <c r="L29" s="124" t="s">
        <v>110</v>
      </c>
      <c r="M29" s="92"/>
      <c r="N29" s="92" t="s">
        <v>114</v>
      </c>
      <c r="O29" s="92" t="s">
        <v>247</v>
      </c>
      <c r="P29" s="92" t="s">
        <v>262</v>
      </c>
    </row>
    <row r="30" spans="1:16" ht="229.5" customHeight="1">
      <c r="A30" s="124" t="s">
        <v>109</v>
      </c>
      <c r="B30" s="114" t="s">
        <v>213</v>
      </c>
      <c r="C30" s="124" t="s">
        <v>31</v>
      </c>
      <c r="D30" s="125"/>
      <c r="E30" s="126">
        <v>12</v>
      </c>
      <c r="F30" s="126">
        <v>16</v>
      </c>
      <c r="G30" s="125"/>
      <c r="H30" s="126"/>
      <c r="I30" s="134">
        <v>2</v>
      </c>
      <c r="J30" s="124"/>
      <c r="K30" s="124">
        <v>2</v>
      </c>
      <c r="L30" s="124" t="s">
        <v>110</v>
      </c>
      <c r="M30" s="92"/>
      <c r="N30" s="92" t="s">
        <v>114</v>
      </c>
      <c r="O30" s="92" t="s">
        <v>248</v>
      </c>
      <c r="P30" s="92" t="s">
        <v>262</v>
      </c>
    </row>
    <row r="31" spans="1:16" s="99" customFormat="1" ht="139.5" customHeight="1">
      <c r="A31" s="87" t="s">
        <v>107</v>
      </c>
      <c r="B31" s="128" t="s">
        <v>147</v>
      </c>
      <c r="C31" s="87" t="s">
        <v>270</v>
      </c>
      <c r="D31" s="90">
        <f>SUM(E31:G31)</f>
        <v>35</v>
      </c>
      <c r="E31" s="129">
        <f>E34+E32</f>
        <v>0</v>
      </c>
      <c r="F31" s="129">
        <f>F34+F32</f>
        <v>35</v>
      </c>
      <c r="G31" s="129">
        <f>G34+G32</f>
        <v>0</v>
      </c>
      <c r="H31" s="90">
        <f t="shared" ref="H31" si="8">H34</f>
        <v>150</v>
      </c>
      <c r="I31" s="87"/>
      <c r="J31" s="87">
        <v>6</v>
      </c>
      <c r="K31" s="135">
        <f>K32+K34</f>
        <v>6</v>
      </c>
      <c r="L31" s="87" t="s">
        <v>110</v>
      </c>
      <c r="M31" s="91"/>
      <c r="N31" s="91" t="s">
        <v>286</v>
      </c>
      <c r="O31" s="91"/>
      <c r="P31" s="91" t="s">
        <v>262</v>
      </c>
    </row>
    <row r="32" spans="1:16" ht="166.95" customHeight="1">
      <c r="A32" s="124" t="s">
        <v>276</v>
      </c>
      <c r="B32" s="114" t="s">
        <v>129</v>
      </c>
      <c r="C32" s="124" t="s">
        <v>120</v>
      </c>
      <c r="D32" s="125"/>
      <c r="E32" s="126">
        <v>0</v>
      </c>
      <c r="F32" s="126">
        <v>32</v>
      </c>
      <c r="G32" s="125"/>
      <c r="H32" s="126"/>
      <c r="I32" s="134">
        <v>1</v>
      </c>
      <c r="J32" s="124"/>
      <c r="K32" s="124">
        <v>2</v>
      </c>
      <c r="L32" s="124" t="s">
        <v>110</v>
      </c>
      <c r="M32" s="92"/>
      <c r="N32" s="92" t="s">
        <v>114</v>
      </c>
      <c r="O32" s="92" t="s">
        <v>246</v>
      </c>
      <c r="P32" s="92" t="s">
        <v>262</v>
      </c>
    </row>
    <row r="33" spans="1:16" ht="169.95" customHeight="1">
      <c r="A33" s="124" t="s">
        <v>277</v>
      </c>
      <c r="B33" s="124" t="s">
        <v>193</v>
      </c>
      <c r="C33" s="124" t="s">
        <v>271</v>
      </c>
      <c r="D33" s="125"/>
      <c r="E33" s="126">
        <v>0</v>
      </c>
      <c r="F33" s="126">
        <v>32</v>
      </c>
      <c r="G33" s="125"/>
      <c r="H33" s="126"/>
      <c r="I33" s="134">
        <v>1</v>
      </c>
      <c r="J33" s="124"/>
      <c r="K33" s="124">
        <v>2</v>
      </c>
      <c r="L33" s="124" t="s">
        <v>110</v>
      </c>
      <c r="M33" s="92"/>
      <c r="N33" s="92" t="s">
        <v>114</v>
      </c>
      <c r="O33" s="92" t="s">
        <v>246</v>
      </c>
      <c r="P33" s="92"/>
    </row>
    <row r="34" spans="1:16" ht="133.5" customHeight="1">
      <c r="A34" s="140" t="s">
        <v>108</v>
      </c>
      <c r="B34" s="169" t="s">
        <v>126</v>
      </c>
      <c r="C34" s="140" t="s">
        <v>265</v>
      </c>
      <c r="D34" s="141"/>
      <c r="E34" s="142">
        <v>0</v>
      </c>
      <c r="F34" s="141">
        <v>3</v>
      </c>
      <c r="G34" s="141"/>
      <c r="H34" s="141">
        <v>150</v>
      </c>
      <c r="I34" s="170">
        <v>3</v>
      </c>
      <c r="J34" s="140"/>
      <c r="K34" s="140">
        <v>4</v>
      </c>
      <c r="L34" s="140" t="s">
        <v>110</v>
      </c>
      <c r="M34" s="143"/>
      <c r="N34" s="143" t="s">
        <v>114</v>
      </c>
      <c r="O34" s="143" t="s">
        <v>245</v>
      </c>
      <c r="P34" s="92" t="s">
        <v>262</v>
      </c>
    </row>
    <row r="35" spans="1:16" ht="409.5" customHeight="1">
      <c r="A35" s="188" t="s">
        <v>314</v>
      </c>
      <c r="B35" s="189"/>
      <c r="C35" s="189"/>
      <c r="D35" s="189"/>
      <c r="E35" s="189"/>
      <c r="F35" s="189"/>
      <c r="G35" s="189"/>
      <c r="H35" s="189"/>
      <c r="I35" s="189"/>
      <c r="J35" s="189"/>
      <c r="K35" s="189"/>
      <c r="L35" s="189"/>
      <c r="M35" s="189"/>
      <c r="N35" s="189"/>
      <c r="O35" s="189"/>
      <c r="P35" s="190"/>
    </row>
    <row r="36" spans="1:16" ht="409.5" customHeight="1">
      <c r="A36" s="188" t="s">
        <v>321</v>
      </c>
      <c r="B36" s="189"/>
      <c r="C36" s="189"/>
      <c r="D36" s="189"/>
      <c r="E36" s="189"/>
      <c r="F36" s="189"/>
      <c r="G36" s="189"/>
      <c r="H36" s="189"/>
      <c r="I36" s="189"/>
      <c r="J36" s="189"/>
      <c r="K36" s="189"/>
      <c r="L36" s="189"/>
      <c r="M36" s="189"/>
      <c r="N36" s="189"/>
      <c r="O36" s="189"/>
      <c r="P36" s="190"/>
    </row>
  </sheetData>
  <mergeCells count="2">
    <mergeCell ref="A35:P35"/>
    <mergeCell ref="A36:P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8"/>
  <dimension ref="A1:ZS14"/>
  <sheetViews>
    <sheetView zoomScale="84" zoomScaleNormal="84" workbookViewId="0">
      <selection activeCell="G3" sqref="G3"/>
    </sheetView>
  </sheetViews>
  <sheetFormatPr baseColWidth="10" defaultColWidth="11.44140625" defaultRowHeight="15.6"/>
  <cols>
    <col min="1" max="1" width="36.33203125" style="30" customWidth="1"/>
    <col min="2" max="2" width="13.109375" style="30" customWidth="1"/>
    <col min="3" max="3" width="63.6640625" style="30" customWidth="1"/>
    <col min="4" max="4" width="31.77734375" style="30" customWidth="1"/>
    <col min="5" max="5" width="12.6640625" style="30" customWidth="1"/>
    <col min="6" max="6" width="11.6640625" style="30" customWidth="1"/>
    <col min="7" max="7" width="8.44140625" style="30" customWidth="1"/>
    <col min="8" max="9" width="16.6640625" style="30" customWidth="1"/>
    <col min="10" max="10" width="13.109375" style="30" customWidth="1"/>
    <col min="11" max="11" width="12.33203125" style="30" customWidth="1"/>
    <col min="12" max="12" width="21.109375" style="30" customWidth="1"/>
    <col min="13" max="13" width="20" style="30" customWidth="1"/>
    <col min="14" max="14" width="18.109375" style="30" customWidth="1"/>
    <col min="15" max="15" width="21.33203125" style="30" customWidth="1"/>
    <col min="16" max="16" width="25" style="30" customWidth="1"/>
    <col min="17" max="17" width="20.44140625" style="30" customWidth="1"/>
    <col min="18" max="18" width="18.109375" style="30" customWidth="1"/>
    <col min="19" max="16384" width="11.44140625" style="30"/>
  </cols>
  <sheetData>
    <row r="1" spans="1:695" ht="87" customHeight="1">
      <c r="A1" s="25" t="s">
        <v>96</v>
      </c>
      <c r="B1" s="25" t="s">
        <v>97</v>
      </c>
      <c r="C1" s="25" t="s">
        <v>98</v>
      </c>
      <c r="D1" s="26" t="s">
        <v>4</v>
      </c>
      <c r="E1" s="27" t="s">
        <v>3</v>
      </c>
      <c r="F1" s="27" t="s">
        <v>2</v>
      </c>
      <c r="G1" s="27" t="s">
        <v>0</v>
      </c>
      <c r="H1" s="27" t="s">
        <v>1</v>
      </c>
      <c r="I1" s="27" t="s">
        <v>238</v>
      </c>
      <c r="J1" s="25" t="s">
        <v>99</v>
      </c>
      <c r="K1" s="25" t="s">
        <v>100</v>
      </c>
      <c r="L1" s="25" t="s">
        <v>101</v>
      </c>
      <c r="M1" s="25" t="s">
        <v>199</v>
      </c>
      <c r="N1" s="28" t="s">
        <v>200</v>
      </c>
      <c r="O1" s="28" t="s">
        <v>104</v>
      </c>
      <c r="P1" s="29" t="s">
        <v>105</v>
      </c>
      <c r="Q1" s="29" t="s">
        <v>106</v>
      </c>
      <c r="R1" s="28" t="s">
        <v>284</v>
      </c>
    </row>
    <row r="2" spans="1:695" ht="48" customHeight="1">
      <c r="A2" s="84" t="str">
        <f ca="1">RIGHT(CELL("filename",A$1),LEN(CELL("filename",A$1))-SEARCH("]",CELL("filename",A$1),1))</f>
        <v>M2 Info S4 Ingénierie (FISE)</v>
      </c>
      <c r="B2" s="85"/>
      <c r="C2" s="85"/>
      <c r="D2" s="85" t="s">
        <v>297</v>
      </c>
      <c r="E2" s="9">
        <f>SUM(F2:I2)</f>
        <v>4</v>
      </c>
      <c r="F2" s="10">
        <f>F3</f>
        <v>0</v>
      </c>
      <c r="G2" s="10">
        <f t="shared" ref="G2:I2" si="0">G3</f>
        <v>4</v>
      </c>
      <c r="H2" s="10">
        <f t="shared" si="0"/>
        <v>0</v>
      </c>
      <c r="I2" s="10">
        <f t="shared" si="0"/>
        <v>0</v>
      </c>
      <c r="J2" s="70"/>
      <c r="K2" s="70">
        <f>K3</f>
        <v>30</v>
      </c>
      <c r="L2" s="11"/>
      <c r="M2" s="85"/>
      <c r="N2" s="86"/>
      <c r="O2" s="86"/>
      <c r="P2" s="86"/>
      <c r="Q2" s="86"/>
      <c r="R2" s="86"/>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row>
    <row r="3" spans="1:695">
      <c r="A3" s="93" t="s">
        <v>107</v>
      </c>
      <c r="B3" s="93" t="s">
        <v>235</v>
      </c>
      <c r="C3" s="93" t="s">
        <v>135</v>
      </c>
      <c r="D3" s="13" t="s">
        <v>198</v>
      </c>
      <c r="E3" s="13">
        <f>SUM(F3:H3)</f>
        <v>4</v>
      </c>
      <c r="F3" s="14">
        <v>0</v>
      </c>
      <c r="G3" s="14">
        <v>4</v>
      </c>
      <c r="H3" s="14">
        <v>0</v>
      </c>
      <c r="I3" s="14">
        <v>0</v>
      </c>
      <c r="J3" s="19"/>
      <c r="K3" s="19">
        <v>30</v>
      </c>
      <c r="L3" s="96"/>
      <c r="M3" s="95" t="s">
        <v>110</v>
      </c>
      <c r="N3" s="180" t="s">
        <v>110</v>
      </c>
      <c r="O3" s="180" t="s">
        <v>286</v>
      </c>
      <c r="P3" s="35" t="s">
        <v>125</v>
      </c>
      <c r="Q3" s="35">
        <v>61</v>
      </c>
      <c r="R3" s="65"/>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c r="MQ3" s="36"/>
      <c r="MR3" s="36"/>
      <c r="MS3" s="36"/>
      <c r="MT3" s="36"/>
      <c r="MU3" s="36"/>
      <c r="MV3" s="36"/>
      <c r="MW3" s="36"/>
      <c r="MX3" s="36"/>
      <c r="MY3" s="36"/>
      <c r="MZ3" s="36"/>
      <c r="NA3" s="36"/>
      <c r="NB3" s="36"/>
      <c r="NC3" s="36"/>
      <c r="ND3" s="36"/>
      <c r="NE3" s="36"/>
      <c r="NF3" s="36"/>
      <c r="NG3" s="36"/>
      <c r="NH3" s="36"/>
      <c r="NI3" s="36"/>
      <c r="NJ3" s="36"/>
      <c r="NK3" s="36"/>
      <c r="NL3" s="36"/>
      <c r="NM3" s="36"/>
      <c r="NN3" s="36"/>
      <c r="NO3" s="36"/>
      <c r="NP3" s="36"/>
      <c r="NQ3" s="36"/>
      <c r="NR3" s="36"/>
      <c r="NS3" s="36"/>
      <c r="NT3" s="36"/>
      <c r="NU3" s="36"/>
      <c r="NV3" s="36"/>
      <c r="NW3" s="36"/>
      <c r="NX3" s="36"/>
      <c r="NY3" s="36"/>
      <c r="NZ3" s="36"/>
      <c r="OA3" s="36"/>
      <c r="OB3" s="36"/>
      <c r="OC3" s="36"/>
      <c r="OD3" s="36"/>
      <c r="OE3" s="36"/>
      <c r="OF3" s="36"/>
      <c r="OG3" s="36"/>
      <c r="OH3" s="36"/>
      <c r="OI3" s="36"/>
      <c r="OJ3" s="36"/>
      <c r="OK3" s="36"/>
      <c r="OL3" s="36"/>
      <c r="OM3" s="36"/>
      <c r="ON3" s="36"/>
      <c r="OO3" s="36"/>
      <c r="OP3" s="36"/>
      <c r="OQ3" s="36"/>
      <c r="OR3" s="36"/>
      <c r="OS3" s="36"/>
      <c r="OT3" s="36"/>
      <c r="OU3" s="36"/>
      <c r="OV3" s="36"/>
      <c r="OW3" s="36"/>
      <c r="OX3" s="36"/>
      <c r="OY3" s="36"/>
      <c r="OZ3" s="36"/>
      <c r="PA3" s="36"/>
      <c r="PB3" s="36"/>
      <c r="PC3" s="36"/>
      <c r="PD3" s="36"/>
      <c r="PE3" s="36"/>
      <c r="PF3" s="36"/>
      <c r="PG3" s="36"/>
      <c r="PH3" s="36"/>
      <c r="PI3" s="36"/>
      <c r="PJ3" s="36"/>
      <c r="PK3" s="36"/>
      <c r="PL3" s="36"/>
      <c r="PM3" s="36"/>
      <c r="PN3" s="36"/>
      <c r="PO3" s="36"/>
      <c r="PP3" s="36"/>
      <c r="PQ3" s="36"/>
      <c r="PR3" s="36"/>
      <c r="PS3" s="36"/>
      <c r="PT3" s="36"/>
      <c r="PU3" s="36"/>
      <c r="PV3" s="36"/>
      <c r="PW3" s="36"/>
      <c r="PX3" s="36"/>
      <c r="PY3" s="36"/>
      <c r="PZ3" s="36"/>
      <c r="QA3" s="36"/>
      <c r="QB3" s="36"/>
      <c r="QC3" s="36"/>
      <c r="QD3" s="36"/>
      <c r="QE3" s="36"/>
      <c r="QF3" s="36"/>
      <c r="QG3" s="36"/>
      <c r="QH3" s="36"/>
      <c r="QI3" s="36"/>
      <c r="QJ3" s="36"/>
      <c r="QK3" s="36"/>
      <c r="QL3" s="36"/>
      <c r="QM3" s="36"/>
      <c r="QN3" s="36"/>
      <c r="QO3" s="36"/>
      <c r="QP3" s="36"/>
      <c r="QQ3" s="36"/>
      <c r="QR3" s="36"/>
      <c r="QS3" s="36"/>
      <c r="QT3" s="36"/>
      <c r="QU3" s="36"/>
      <c r="QV3" s="36"/>
      <c r="QW3" s="36"/>
      <c r="QX3" s="36"/>
      <c r="QY3" s="36"/>
      <c r="QZ3" s="36"/>
      <c r="RA3" s="36"/>
      <c r="RB3" s="36"/>
      <c r="RC3" s="36"/>
      <c r="RD3" s="36"/>
      <c r="RE3" s="36"/>
      <c r="RF3" s="36"/>
      <c r="RG3" s="36"/>
      <c r="RH3" s="36"/>
      <c r="RI3" s="36"/>
      <c r="RJ3" s="36"/>
      <c r="RK3" s="36"/>
      <c r="RL3" s="36"/>
      <c r="RM3" s="36"/>
      <c r="RN3" s="36"/>
      <c r="RO3" s="36"/>
      <c r="RP3" s="36"/>
      <c r="RQ3" s="36"/>
      <c r="RR3" s="36"/>
      <c r="RS3" s="36"/>
      <c r="RT3" s="36"/>
      <c r="RU3" s="36"/>
      <c r="RV3" s="36"/>
      <c r="RW3" s="36"/>
      <c r="RX3" s="36"/>
      <c r="RY3" s="36"/>
      <c r="RZ3" s="36"/>
      <c r="SA3" s="36"/>
      <c r="SB3" s="36"/>
      <c r="SC3" s="36"/>
      <c r="SD3" s="36"/>
      <c r="SE3" s="36"/>
      <c r="SF3" s="36"/>
      <c r="SG3" s="36"/>
      <c r="SH3" s="36"/>
      <c r="SI3" s="36"/>
      <c r="SJ3" s="36"/>
      <c r="SK3" s="36"/>
      <c r="SL3" s="36"/>
      <c r="SM3" s="36"/>
      <c r="SN3" s="36"/>
      <c r="SO3" s="36"/>
      <c r="SP3" s="36"/>
      <c r="SQ3" s="36"/>
      <c r="SR3" s="36"/>
      <c r="SS3" s="36"/>
      <c r="ST3" s="36"/>
      <c r="SU3" s="36"/>
      <c r="SV3" s="36"/>
      <c r="SW3" s="36"/>
      <c r="SX3" s="36"/>
      <c r="SY3" s="36"/>
      <c r="SZ3" s="36"/>
      <c r="TA3" s="36"/>
      <c r="TB3" s="36"/>
      <c r="TC3" s="36"/>
      <c r="TD3" s="36"/>
      <c r="TE3" s="36"/>
      <c r="TF3" s="36"/>
      <c r="TG3" s="36"/>
      <c r="TH3" s="36"/>
      <c r="TI3" s="36"/>
      <c r="TJ3" s="36"/>
      <c r="TK3" s="36"/>
      <c r="TL3" s="36"/>
      <c r="TM3" s="36"/>
      <c r="TN3" s="36"/>
      <c r="TO3" s="36"/>
      <c r="TP3" s="36"/>
      <c r="TQ3" s="36"/>
      <c r="TR3" s="36"/>
      <c r="TS3" s="36"/>
      <c r="TT3" s="36"/>
      <c r="TU3" s="36"/>
      <c r="TV3" s="36"/>
      <c r="TW3" s="36"/>
      <c r="TX3" s="36"/>
      <c r="TY3" s="36"/>
      <c r="TZ3" s="36"/>
      <c r="UA3" s="36"/>
      <c r="UB3" s="36"/>
      <c r="UC3" s="36"/>
      <c r="UD3" s="36"/>
      <c r="UE3" s="36"/>
      <c r="UF3" s="36"/>
      <c r="UG3" s="36"/>
      <c r="UH3" s="36"/>
      <c r="UI3" s="36"/>
      <c r="UJ3" s="36"/>
      <c r="UK3" s="36"/>
      <c r="UL3" s="36"/>
      <c r="UM3" s="36"/>
      <c r="UN3" s="36"/>
      <c r="UO3" s="36"/>
      <c r="UP3" s="36"/>
      <c r="UQ3" s="36"/>
      <c r="UR3" s="36"/>
      <c r="US3" s="36"/>
      <c r="UT3" s="36"/>
      <c r="UU3" s="36"/>
      <c r="UV3" s="36"/>
      <c r="UW3" s="36"/>
      <c r="UX3" s="36"/>
      <c r="UY3" s="36"/>
      <c r="UZ3" s="36"/>
      <c r="VA3" s="36"/>
      <c r="VB3" s="36"/>
      <c r="VC3" s="36"/>
      <c r="VD3" s="36"/>
      <c r="VE3" s="36"/>
      <c r="VF3" s="36"/>
      <c r="VG3" s="36"/>
      <c r="VH3" s="36"/>
      <c r="VI3" s="36"/>
      <c r="VJ3" s="36"/>
      <c r="VK3" s="36"/>
      <c r="VL3" s="36"/>
      <c r="VM3" s="36"/>
      <c r="VN3" s="36"/>
      <c r="VO3" s="36"/>
      <c r="VP3" s="36"/>
      <c r="VQ3" s="36"/>
      <c r="VR3" s="36"/>
      <c r="VS3" s="36"/>
      <c r="VT3" s="36"/>
      <c r="VU3" s="36"/>
      <c r="VV3" s="36"/>
      <c r="VW3" s="36"/>
      <c r="VX3" s="36"/>
      <c r="VY3" s="36"/>
      <c r="VZ3" s="36"/>
      <c r="WA3" s="36"/>
      <c r="WB3" s="36"/>
      <c r="WC3" s="36"/>
      <c r="WD3" s="36"/>
      <c r="WE3" s="36"/>
      <c r="WF3" s="36"/>
      <c r="WG3" s="36"/>
      <c r="WH3" s="36"/>
      <c r="WI3" s="36"/>
      <c r="WJ3" s="36"/>
      <c r="WK3" s="36"/>
      <c r="WL3" s="36"/>
      <c r="WM3" s="36"/>
      <c r="WN3" s="36"/>
      <c r="WO3" s="36"/>
      <c r="WP3" s="36"/>
      <c r="WQ3" s="36"/>
      <c r="WR3" s="36"/>
      <c r="WS3" s="36"/>
      <c r="WT3" s="36"/>
      <c r="WU3" s="36"/>
      <c r="WV3" s="36"/>
      <c r="WW3" s="36"/>
      <c r="WX3" s="36"/>
      <c r="WY3" s="36"/>
      <c r="WZ3" s="36"/>
      <c r="XA3" s="36"/>
      <c r="XB3" s="36"/>
      <c r="XC3" s="36"/>
      <c r="XD3" s="36"/>
      <c r="XE3" s="36"/>
      <c r="XF3" s="36"/>
      <c r="XG3" s="36"/>
      <c r="XH3" s="36"/>
      <c r="XI3" s="36"/>
      <c r="XJ3" s="36"/>
      <c r="XK3" s="36"/>
      <c r="XL3" s="36"/>
      <c r="XM3" s="36"/>
      <c r="XN3" s="36"/>
      <c r="XO3" s="36"/>
      <c r="XP3" s="36"/>
      <c r="XQ3" s="36"/>
      <c r="XR3" s="36"/>
      <c r="XS3" s="36"/>
      <c r="XT3" s="36"/>
      <c r="XU3" s="36"/>
      <c r="XV3" s="36"/>
      <c r="XW3" s="36"/>
      <c r="XX3" s="36"/>
      <c r="XY3" s="36"/>
      <c r="XZ3" s="36"/>
      <c r="YA3" s="36"/>
      <c r="YB3" s="36"/>
      <c r="YC3" s="36"/>
      <c r="YD3" s="36"/>
      <c r="YE3" s="36"/>
      <c r="YF3" s="36"/>
      <c r="YG3" s="36"/>
      <c r="YH3" s="36"/>
      <c r="YI3" s="36"/>
      <c r="YJ3" s="36"/>
      <c r="YK3" s="36"/>
      <c r="YL3" s="36"/>
      <c r="YM3" s="36"/>
      <c r="YN3" s="36"/>
      <c r="YO3" s="36"/>
      <c r="YP3" s="36"/>
      <c r="YQ3" s="36"/>
      <c r="YR3" s="36"/>
      <c r="YS3" s="36"/>
      <c r="YT3" s="36"/>
      <c r="YU3" s="36"/>
      <c r="YV3" s="36"/>
      <c r="YW3" s="36"/>
      <c r="YX3" s="36"/>
      <c r="YY3" s="36"/>
      <c r="YZ3" s="36"/>
      <c r="ZA3" s="36"/>
      <c r="ZB3" s="36"/>
      <c r="ZC3" s="36"/>
      <c r="ZD3" s="36"/>
      <c r="ZE3" s="36"/>
      <c r="ZF3" s="36"/>
      <c r="ZG3" s="36"/>
      <c r="ZH3" s="36"/>
      <c r="ZI3" s="36"/>
      <c r="ZJ3" s="36"/>
      <c r="ZK3" s="36"/>
      <c r="ZL3" s="36"/>
      <c r="ZM3" s="36"/>
      <c r="ZN3" s="36"/>
      <c r="ZO3" s="36"/>
      <c r="ZP3" s="36"/>
      <c r="ZQ3" s="36"/>
      <c r="ZR3" s="36"/>
      <c r="ZS3" s="36"/>
    </row>
    <row r="4" spans="1:695" s="123" customFormat="1" ht="52.05" customHeight="1">
      <c r="A4" s="191" t="s">
        <v>285</v>
      </c>
      <c r="B4" s="192"/>
      <c r="C4" s="192"/>
      <c r="D4" s="192"/>
      <c r="E4" s="192"/>
      <c r="F4" s="192"/>
      <c r="G4" s="192"/>
      <c r="H4" s="192"/>
      <c r="I4" s="192"/>
      <c r="J4" s="192"/>
      <c r="K4" s="192"/>
      <c r="L4" s="192"/>
      <c r="M4" s="192"/>
      <c r="N4" s="192"/>
      <c r="O4" s="192"/>
      <c r="P4" s="193"/>
    </row>
    <row r="5" spans="1:695">
      <c r="A5" s="37"/>
      <c r="B5" s="37"/>
      <c r="C5" s="38"/>
      <c r="D5" s="37"/>
      <c r="E5" s="37"/>
      <c r="F5" s="34"/>
      <c r="G5" s="37"/>
      <c r="H5" s="34"/>
      <c r="I5" s="34"/>
      <c r="J5" s="37"/>
      <c r="K5" s="34"/>
      <c r="L5" s="37"/>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c r="QZ5" s="36"/>
      <c r="RA5" s="36"/>
      <c r="RB5" s="36"/>
      <c r="RC5" s="36"/>
      <c r="RD5" s="36"/>
      <c r="RE5" s="36"/>
      <c r="RF5" s="36"/>
      <c r="RG5" s="36"/>
      <c r="RH5" s="36"/>
      <c r="RI5" s="36"/>
      <c r="RJ5" s="36"/>
      <c r="RK5" s="36"/>
      <c r="RL5" s="36"/>
      <c r="RM5" s="36"/>
      <c r="RN5" s="36"/>
      <c r="RO5" s="36"/>
      <c r="RP5" s="36"/>
      <c r="RQ5" s="36"/>
      <c r="RR5" s="36"/>
      <c r="RS5" s="36"/>
      <c r="RT5" s="36"/>
      <c r="RU5" s="36"/>
      <c r="RV5" s="36"/>
      <c r="RW5" s="36"/>
      <c r="RX5" s="36"/>
      <c r="RY5" s="36"/>
      <c r="RZ5" s="36"/>
      <c r="SA5" s="36"/>
      <c r="SB5" s="36"/>
      <c r="SC5" s="36"/>
      <c r="SD5" s="36"/>
      <c r="SE5" s="36"/>
      <c r="SF5" s="36"/>
      <c r="SG5" s="36"/>
      <c r="SH5" s="36"/>
      <c r="SI5" s="36"/>
      <c r="SJ5" s="36"/>
      <c r="SK5" s="36"/>
      <c r="SL5" s="36"/>
      <c r="SM5" s="36"/>
      <c r="SN5" s="36"/>
      <c r="SO5" s="36"/>
      <c r="SP5" s="36"/>
      <c r="SQ5" s="36"/>
      <c r="SR5" s="36"/>
      <c r="SS5" s="36"/>
      <c r="ST5" s="36"/>
      <c r="SU5" s="36"/>
      <c r="SV5" s="36"/>
      <c r="SW5" s="36"/>
      <c r="SX5" s="36"/>
      <c r="SY5" s="36"/>
      <c r="SZ5" s="36"/>
      <c r="TA5" s="36"/>
      <c r="TB5" s="36"/>
      <c r="TC5" s="36"/>
      <c r="TD5" s="36"/>
      <c r="TE5" s="36"/>
      <c r="TF5" s="36"/>
      <c r="TG5" s="36"/>
      <c r="TH5" s="36"/>
      <c r="TI5" s="36"/>
      <c r="TJ5" s="36"/>
      <c r="TK5" s="36"/>
      <c r="TL5" s="36"/>
      <c r="TM5" s="36"/>
      <c r="TN5" s="36"/>
      <c r="TO5" s="36"/>
      <c r="TP5" s="36"/>
      <c r="TQ5" s="36"/>
      <c r="TR5" s="36"/>
      <c r="TS5" s="36"/>
      <c r="TT5" s="36"/>
      <c r="TU5" s="36"/>
      <c r="TV5" s="36"/>
      <c r="TW5" s="36"/>
      <c r="TX5" s="36"/>
      <c r="TY5" s="36"/>
      <c r="TZ5" s="36"/>
      <c r="UA5" s="36"/>
      <c r="UB5" s="36"/>
      <c r="UC5" s="36"/>
      <c r="UD5" s="36"/>
      <c r="UE5" s="36"/>
      <c r="UF5" s="36"/>
      <c r="UG5" s="36"/>
      <c r="UH5" s="36"/>
      <c r="UI5" s="36"/>
      <c r="UJ5" s="36"/>
      <c r="UK5" s="36"/>
      <c r="UL5" s="36"/>
      <c r="UM5" s="36"/>
      <c r="UN5" s="36"/>
      <c r="UO5" s="36"/>
      <c r="UP5" s="36"/>
      <c r="UQ5" s="36"/>
      <c r="UR5" s="36"/>
      <c r="US5" s="36"/>
      <c r="UT5" s="36"/>
      <c r="UU5" s="36"/>
      <c r="UV5" s="36"/>
      <c r="UW5" s="36"/>
      <c r="UX5" s="36"/>
      <c r="UY5" s="36"/>
      <c r="UZ5" s="36"/>
      <c r="VA5" s="36"/>
      <c r="VB5" s="36"/>
      <c r="VC5" s="36"/>
      <c r="VD5" s="36"/>
      <c r="VE5" s="36"/>
      <c r="VF5" s="36"/>
      <c r="VG5" s="36"/>
      <c r="VH5" s="36"/>
      <c r="VI5" s="36"/>
      <c r="VJ5" s="36"/>
      <c r="VK5" s="36"/>
      <c r="VL5" s="36"/>
      <c r="VM5" s="36"/>
      <c r="VN5" s="36"/>
      <c r="VO5" s="36"/>
      <c r="VP5" s="36"/>
      <c r="VQ5" s="36"/>
      <c r="VR5" s="36"/>
      <c r="VS5" s="36"/>
      <c r="VT5" s="36"/>
      <c r="VU5" s="36"/>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36"/>
      <c r="YP5" s="36"/>
      <c r="YQ5" s="36"/>
      <c r="YR5" s="36"/>
      <c r="YS5" s="36"/>
      <c r="YT5" s="36"/>
      <c r="YU5" s="36"/>
      <c r="YV5" s="36"/>
      <c r="YW5" s="36"/>
      <c r="YX5" s="36"/>
      <c r="YY5" s="36"/>
      <c r="YZ5" s="36"/>
      <c r="ZA5" s="36"/>
      <c r="ZB5" s="36"/>
      <c r="ZC5" s="36"/>
      <c r="ZD5" s="36"/>
      <c r="ZE5" s="36"/>
      <c r="ZF5" s="36"/>
      <c r="ZG5" s="36"/>
      <c r="ZH5" s="36"/>
      <c r="ZI5" s="36"/>
      <c r="ZJ5" s="36"/>
      <c r="ZK5" s="36"/>
      <c r="ZL5" s="36"/>
      <c r="ZM5" s="36"/>
      <c r="ZN5" s="36"/>
      <c r="ZO5" s="36"/>
      <c r="ZP5" s="36"/>
      <c r="ZQ5" s="36"/>
      <c r="ZR5" s="36"/>
      <c r="ZS5" s="36"/>
    </row>
    <row r="6" spans="1:695">
      <c r="A6" s="37"/>
      <c r="B6" s="37"/>
      <c r="C6" s="38"/>
      <c r="D6" s="37"/>
      <c r="E6" s="37"/>
      <c r="F6" s="34"/>
      <c r="G6" s="37"/>
      <c r="H6" s="34"/>
      <c r="I6" s="34"/>
      <c r="J6" s="37"/>
      <c r="K6" s="34"/>
      <c r="L6" s="37"/>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c r="QZ6" s="36"/>
      <c r="RA6" s="36"/>
      <c r="RB6" s="36"/>
      <c r="RC6" s="36"/>
      <c r="RD6" s="36"/>
      <c r="RE6" s="36"/>
      <c r="RF6" s="36"/>
      <c r="RG6" s="36"/>
      <c r="RH6" s="36"/>
      <c r="RI6" s="36"/>
      <c r="RJ6" s="36"/>
      <c r="RK6" s="36"/>
      <c r="RL6" s="36"/>
      <c r="RM6" s="36"/>
      <c r="RN6" s="36"/>
      <c r="RO6" s="36"/>
      <c r="RP6" s="36"/>
      <c r="RQ6" s="36"/>
      <c r="RR6" s="36"/>
      <c r="RS6" s="36"/>
      <c r="RT6" s="36"/>
      <c r="RU6" s="36"/>
      <c r="RV6" s="36"/>
      <c r="RW6" s="36"/>
      <c r="RX6" s="36"/>
      <c r="RY6" s="36"/>
      <c r="RZ6" s="36"/>
      <c r="SA6" s="36"/>
      <c r="SB6" s="36"/>
      <c r="SC6" s="36"/>
      <c r="SD6" s="36"/>
      <c r="SE6" s="36"/>
      <c r="SF6" s="36"/>
      <c r="SG6" s="36"/>
      <c r="SH6" s="36"/>
      <c r="SI6" s="36"/>
      <c r="SJ6" s="36"/>
      <c r="SK6" s="36"/>
      <c r="SL6" s="36"/>
      <c r="SM6" s="36"/>
      <c r="SN6" s="36"/>
      <c r="SO6" s="36"/>
      <c r="SP6" s="36"/>
      <c r="SQ6" s="36"/>
      <c r="SR6" s="36"/>
      <c r="SS6" s="36"/>
      <c r="ST6" s="36"/>
      <c r="SU6" s="36"/>
      <c r="SV6" s="36"/>
      <c r="SW6" s="36"/>
      <c r="SX6" s="36"/>
      <c r="SY6" s="36"/>
      <c r="SZ6" s="36"/>
      <c r="TA6" s="36"/>
      <c r="TB6" s="36"/>
      <c r="TC6" s="36"/>
      <c r="TD6" s="36"/>
      <c r="TE6" s="36"/>
      <c r="TF6" s="36"/>
      <c r="TG6" s="36"/>
      <c r="TH6" s="36"/>
      <c r="TI6" s="36"/>
      <c r="TJ6" s="36"/>
      <c r="TK6" s="36"/>
      <c r="TL6" s="36"/>
      <c r="TM6" s="36"/>
      <c r="TN6" s="36"/>
      <c r="TO6" s="36"/>
      <c r="TP6" s="36"/>
      <c r="TQ6" s="36"/>
      <c r="TR6" s="36"/>
      <c r="TS6" s="36"/>
      <c r="TT6" s="36"/>
      <c r="TU6" s="36"/>
      <c r="TV6" s="36"/>
      <c r="TW6" s="36"/>
      <c r="TX6" s="36"/>
      <c r="TY6" s="36"/>
      <c r="TZ6" s="36"/>
      <c r="UA6" s="36"/>
      <c r="UB6" s="36"/>
      <c r="UC6" s="36"/>
      <c r="UD6" s="36"/>
      <c r="UE6" s="36"/>
      <c r="UF6" s="36"/>
      <c r="UG6" s="36"/>
      <c r="UH6" s="36"/>
      <c r="UI6" s="36"/>
      <c r="UJ6" s="36"/>
      <c r="UK6" s="36"/>
      <c r="UL6" s="36"/>
      <c r="UM6" s="36"/>
      <c r="UN6" s="36"/>
      <c r="UO6" s="36"/>
      <c r="UP6" s="36"/>
      <c r="UQ6" s="36"/>
      <c r="UR6" s="36"/>
      <c r="US6" s="36"/>
      <c r="UT6" s="36"/>
      <c r="UU6" s="36"/>
      <c r="UV6" s="36"/>
      <c r="UW6" s="36"/>
      <c r="UX6" s="36"/>
      <c r="UY6" s="36"/>
      <c r="UZ6" s="36"/>
      <c r="VA6" s="36"/>
      <c r="VB6" s="36"/>
      <c r="VC6" s="36"/>
      <c r="VD6" s="36"/>
      <c r="VE6" s="36"/>
      <c r="VF6" s="36"/>
      <c r="VG6" s="36"/>
      <c r="VH6" s="36"/>
      <c r="VI6" s="36"/>
      <c r="VJ6" s="36"/>
      <c r="VK6" s="36"/>
      <c r="VL6" s="36"/>
      <c r="VM6" s="36"/>
      <c r="VN6" s="36"/>
      <c r="VO6" s="36"/>
      <c r="VP6" s="36"/>
      <c r="VQ6" s="36"/>
      <c r="VR6" s="36"/>
      <c r="VS6" s="36"/>
      <c r="VT6" s="36"/>
      <c r="VU6" s="36"/>
      <c r="VV6" s="36"/>
      <c r="VW6" s="36"/>
      <c r="VX6" s="36"/>
      <c r="VY6" s="36"/>
      <c r="VZ6" s="36"/>
      <c r="WA6" s="36"/>
      <c r="WB6" s="36"/>
      <c r="WC6" s="36"/>
      <c r="WD6" s="36"/>
      <c r="WE6" s="36"/>
      <c r="WF6" s="36"/>
      <c r="WG6" s="36"/>
      <c r="WH6" s="36"/>
      <c r="WI6" s="36"/>
      <c r="WJ6" s="36"/>
      <c r="WK6" s="36"/>
      <c r="WL6" s="36"/>
      <c r="WM6" s="36"/>
      <c r="WN6" s="36"/>
      <c r="WO6" s="36"/>
      <c r="WP6" s="36"/>
      <c r="WQ6" s="36"/>
      <c r="WR6" s="36"/>
      <c r="WS6" s="36"/>
      <c r="WT6" s="36"/>
      <c r="WU6" s="36"/>
      <c r="WV6" s="36"/>
      <c r="WW6" s="36"/>
      <c r="WX6" s="36"/>
      <c r="WY6" s="36"/>
      <c r="WZ6" s="36"/>
      <c r="XA6" s="36"/>
      <c r="XB6" s="36"/>
      <c r="XC6" s="36"/>
      <c r="XD6" s="36"/>
      <c r="XE6" s="36"/>
      <c r="XF6" s="36"/>
      <c r="XG6" s="36"/>
      <c r="XH6" s="36"/>
      <c r="XI6" s="36"/>
      <c r="XJ6" s="36"/>
      <c r="XK6" s="36"/>
      <c r="XL6" s="36"/>
      <c r="XM6" s="36"/>
      <c r="XN6" s="36"/>
      <c r="XO6" s="36"/>
      <c r="XP6" s="36"/>
      <c r="XQ6" s="36"/>
      <c r="XR6" s="36"/>
      <c r="XS6" s="36"/>
      <c r="XT6" s="36"/>
      <c r="XU6" s="36"/>
      <c r="XV6" s="36"/>
      <c r="XW6" s="36"/>
      <c r="XX6" s="36"/>
      <c r="XY6" s="36"/>
      <c r="XZ6" s="36"/>
      <c r="YA6" s="36"/>
      <c r="YB6" s="36"/>
      <c r="YC6" s="36"/>
      <c r="YD6" s="36"/>
      <c r="YE6" s="36"/>
      <c r="YF6" s="36"/>
      <c r="YG6" s="36"/>
      <c r="YH6" s="36"/>
      <c r="YI6" s="36"/>
      <c r="YJ6" s="36"/>
      <c r="YK6" s="36"/>
      <c r="YL6" s="36"/>
      <c r="YM6" s="36"/>
      <c r="YN6" s="36"/>
      <c r="YO6" s="36"/>
      <c r="YP6" s="36"/>
      <c r="YQ6" s="36"/>
      <c r="YR6" s="36"/>
      <c r="YS6" s="36"/>
      <c r="YT6" s="36"/>
      <c r="YU6" s="36"/>
      <c r="YV6" s="36"/>
      <c r="YW6" s="36"/>
      <c r="YX6" s="36"/>
      <c r="YY6" s="36"/>
      <c r="YZ6" s="36"/>
      <c r="ZA6" s="36"/>
      <c r="ZB6" s="36"/>
      <c r="ZC6" s="36"/>
      <c r="ZD6" s="36"/>
      <c r="ZE6" s="36"/>
      <c r="ZF6" s="36"/>
      <c r="ZG6" s="36"/>
      <c r="ZH6" s="36"/>
      <c r="ZI6" s="36"/>
      <c r="ZJ6" s="36"/>
      <c r="ZK6" s="36"/>
      <c r="ZL6" s="36"/>
      <c r="ZM6" s="36"/>
      <c r="ZN6" s="36"/>
      <c r="ZO6" s="36"/>
      <c r="ZP6" s="36"/>
      <c r="ZQ6" s="36"/>
      <c r="ZR6" s="36"/>
      <c r="ZS6" s="36"/>
    </row>
    <row r="7" spans="1:695">
      <c r="A7" s="37"/>
      <c r="B7" s="37"/>
      <c r="C7" s="38"/>
      <c r="D7" s="37"/>
      <c r="E7" s="37"/>
      <c r="F7" s="34"/>
      <c r="G7" s="37"/>
      <c r="H7" s="34"/>
      <c r="I7" s="34"/>
      <c r="J7" s="37"/>
      <c r="K7" s="34"/>
      <c r="L7" s="37"/>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c r="JY7" s="36"/>
      <c r="JZ7" s="36"/>
      <c r="KA7" s="36"/>
      <c r="KB7" s="36"/>
      <c r="KC7" s="36"/>
      <c r="KD7" s="36"/>
      <c r="KE7" s="36"/>
      <c r="KF7" s="36"/>
      <c r="KG7" s="36"/>
      <c r="KH7" s="36"/>
      <c r="KI7" s="36"/>
      <c r="KJ7" s="36"/>
      <c r="KK7" s="36"/>
      <c r="KL7" s="36"/>
      <c r="KM7" s="36"/>
      <c r="KN7" s="36"/>
      <c r="KO7" s="36"/>
      <c r="KP7" s="36"/>
      <c r="KQ7" s="36"/>
      <c r="KR7" s="36"/>
      <c r="KS7" s="36"/>
      <c r="KT7" s="36"/>
      <c r="KU7" s="36"/>
      <c r="KV7" s="36"/>
      <c r="KW7" s="36"/>
      <c r="KX7" s="36"/>
      <c r="KY7" s="36"/>
      <c r="KZ7" s="36"/>
      <c r="LA7" s="36"/>
      <c r="LB7" s="36"/>
      <c r="LC7" s="36"/>
      <c r="LD7" s="36"/>
      <c r="LE7" s="36"/>
      <c r="LF7" s="36"/>
      <c r="LG7" s="36"/>
      <c r="LH7" s="36"/>
      <c r="LI7" s="36"/>
      <c r="LJ7" s="36"/>
      <c r="LK7" s="36"/>
      <c r="LL7" s="36"/>
      <c r="LM7" s="36"/>
      <c r="LN7" s="36"/>
      <c r="LO7" s="36"/>
      <c r="LP7" s="36"/>
      <c r="LQ7" s="36"/>
      <c r="LR7" s="36"/>
      <c r="LS7" s="36"/>
      <c r="LT7" s="36"/>
      <c r="LU7" s="36"/>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c r="QZ7" s="36"/>
      <c r="RA7" s="36"/>
      <c r="RB7" s="36"/>
      <c r="RC7" s="36"/>
      <c r="RD7" s="36"/>
      <c r="RE7" s="36"/>
      <c r="RF7" s="36"/>
      <c r="RG7" s="36"/>
      <c r="RH7" s="36"/>
      <c r="RI7" s="36"/>
      <c r="RJ7" s="36"/>
      <c r="RK7" s="36"/>
      <c r="RL7" s="36"/>
      <c r="RM7" s="36"/>
      <c r="RN7" s="36"/>
      <c r="RO7" s="36"/>
      <c r="RP7" s="36"/>
      <c r="RQ7" s="36"/>
      <c r="RR7" s="36"/>
      <c r="RS7" s="36"/>
      <c r="RT7" s="36"/>
      <c r="RU7" s="36"/>
      <c r="RV7" s="36"/>
      <c r="RW7" s="36"/>
      <c r="RX7" s="36"/>
      <c r="RY7" s="36"/>
      <c r="RZ7" s="36"/>
      <c r="SA7" s="36"/>
      <c r="SB7" s="36"/>
      <c r="SC7" s="36"/>
      <c r="SD7" s="36"/>
      <c r="SE7" s="36"/>
      <c r="SF7" s="36"/>
      <c r="SG7" s="36"/>
      <c r="SH7" s="36"/>
      <c r="SI7" s="36"/>
      <c r="SJ7" s="36"/>
      <c r="SK7" s="36"/>
      <c r="SL7" s="36"/>
      <c r="SM7" s="36"/>
      <c r="SN7" s="36"/>
      <c r="SO7" s="36"/>
      <c r="SP7" s="36"/>
      <c r="SQ7" s="36"/>
      <c r="SR7" s="36"/>
      <c r="SS7" s="36"/>
      <c r="ST7" s="36"/>
      <c r="SU7" s="36"/>
      <c r="SV7" s="36"/>
      <c r="SW7" s="36"/>
      <c r="SX7" s="36"/>
      <c r="SY7" s="36"/>
      <c r="SZ7" s="36"/>
      <c r="TA7" s="36"/>
      <c r="TB7" s="36"/>
      <c r="TC7" s="36"/>
      <c r="TD7" s="36"/>
      <c r="TE7" s="36"/>
      <c r="TF7" s="36"/>
      <c r="TG7" s="36"/>
      <c r="TH7" s="36"/>
      <c r="TI7" s="36"/>
      <c r="TJ7" s="36"/>
      <c r="TK7" s="36"/>
      <c r="TL7" s="36"/>
      <c r="TM7" s="36"/>
      <c r="TN7" s="36"/>
      <c r="TO7" s="36"/>
      <c r="TP7" s="36"/>
      <c r="TQ7" s="36"/>
      <c r="TR7" s="36"/>
      <c r="TS7" s="36"/>
      <c r="TT7" s="36"/>
      <c r="TU7" s="36"/>
      <c r="TV7" s="36"/>
      <c r="TW7" s="36"/>
      <c r="TX7" s="36"/>
      <c r="TY7" s="36"/>
      <c r="TZ7" s="36"/>
      <c r="UA7" s="36"/>
      <c r="UB7" s="36"/>
      <c r="UC7" s="36"/>
      <c r="UD7" s="36"/>
      <c r="UE7" s="36"/>
      <c r="UF7" s="36"/>
      <c r="UG7" s="36"/>
      <c r="UH7" s="36"/>
      <c r="UI7" s="36"/>
      <c r="UJ7" s="36"/>
      <c r="UK7" s="36"/>
      <c r="UL7" s="36"/>
      <c r="UM7" s="36"/>
      <c r="UN7" s="36"/>
      <c r="UO7" s="36"/>
      <c r="UP7" s="36"/>
      <c r="UQ7" s="36"/>
      <c r="UR7" s="36"/>
      <c r="US7" s="36"/>
      <c r="UT7" s="36"/>
      <c r="UU7" s="36"/>
      <c r="UV7" s="36"/>
      <c r="UW7" s="36"/>
      <c r="UX7" s="36"/>
      <c r="UY7" s="36"/>
      <c r="UZ7" s="36"/>
      <c r="VA7" s="36"/>
      <c r="VB7" s="36"/>
      <c r="VC7" s="36"/>
      <c r="VD7" s="36"/>
      <c r="VE7" s="36"/>
      <c r="VF7" s="36"/>
      <c r="VG7" s="36"/>
      <c r="VH7" s="36"/>
      <c r="VI7" s="36"/>
      <c r="VJ7" s="36"/>
      <c r="VK7" s="36"/>
      <c r="VL7" s="36"/>
      <c r="VM7" s="36"/>
      <c r="VN7" s="36"/>
      <c r="VO7" s="36"/>
      <c r="VP7" s="36"/>
      <c r="VQ7" s="36"/>
      <c r="VR7" s="36"/>
      <c r="VS7" s="36"/>
      <c r="VT7" s="36"/>
      <c r="VU7" s="36"/>
      <c r="VV7" s="36"/>
      <c r="VW7" s="36"/>
      <c r="VX7" s="36"/>
      <c r="VY7" s="36"/>
      <c r="VZ7" s="36"/>
      <c r="WA7" s="36"/>
      <c r="WB7" s="36"/>
      <c r="WC7" s="36"/>
      <c r="WD7" s="36"/>
      <c r="WE7" s="36"/>
      <c r="WF7" s="36"/>
      <c r="WG7" s="36"/>
      <c r="WH7" s="36"/>
      <c r="WI7" s="36"/>
      <c r="WJ7" s="36"/>
      <c r="WK7" s="36"/>
      <c r="WL7" s="36"/>
      <c r="WM7" s="36"/>
      <c r="WN7" s="36"/>
      <c r="WO7" s="36"/>
      <c r="WP7" s="36"/>
      <c r="WQ7" s="36"/>
      <c r="WR7" s="36"/>
      <c r="WS7" s="36"/>
      <c r="WT7" s="36"/>
      <c r="WU7" s="36"/>
      <c r="WV7" s="36"/>
      <c r="WW7" s="36"/>
      <c r="WX7" s="36"/>
      <c r="WY7" s="36"/>
      <c r="WZ7" s="36"/>
      <c r="XA7" s="36"/>
      <c r="XB7" s="36"/>
      <c r="XC7" s="36"/>
      <c r="XD7" s="36"/>
      <c r="XE7" s="36"/>
      <c r="XF7" s="36"/>
      <c r="XG7" s="36"/>
      <c r="XH7" s="36"/>
      <c r="XI7" s="36"/>
      <c r="XJ7" s="36"/>
      <c r="XK7" s="36"/>
      <c r="XL7" s="36"/>
      <c r="XM7" s="36"/>
      <c r="XN7" s="36"/>
      <c r="XO7" s="36"/>
      <c r="XP7" s="36"/>
      <c r="XQ7" s="36"/>
      <c r="XR7" s="36"/>
      <c r="XS7" s="36"/>
      <c r="XT7" s="36"/>
      <c r="XU7" s="36"/>
      <c r="XV7" s="36"/>
      <c r="XW7" s="36"/>
      <c r="XX7" s="36"/>
      <c r="XY7" s="36"/>
      <c r="XZ7" s="36"/>
      <c r="YA7" s="36"/>
      <c r="YB7" s="36"/>
      <c r="YC7" s="36"/>
      <c r="YD7" s="36"/>
      <c r="YE7" s="36"/>
      <c r="YF7" s="36"/>
      <c r="YG7" s="36"/>
      <c r="YH7" s="36"/>
      <c r="YI7" s="36"/>
      <c r="YJ7" s="36"/>
      <c r="YK7" s="36"/>
      <c r="YL7" s="36"/>
      <c r="YM7" s="36"/>
      <c r="YN7" s="36"/>
      <c r="YO7" s="36"/>
      <c r="YP7" s="36"/>
      <c r="YQ7" s="36"/>
      <c r="YR7" s="36"/>
      <c r="YS7" s="36"/>
      <c r="YT7" s="36"/>
      <c r="YU7" s="36"/>
      <c r="YV7" s="36"/>
      <c r="YW7" s="36"/>
      <c r="YX7" s="36"/>
      <c r="YY7" s="36"/>
      <c r="YZ7" s="36"/>
      <c r="ZA7" s="36"/>
      <c r="ZB7" s="36"/>
      <c r="ZC7" s="36"/>
      <c r="ZD7" s="36"/>
      <c r="ZE7" s="36"/>
      <c r="ZF7" s="36"/>
      <c r="ZG7" s="36"/>
      <c r="ZH7" s="36"/>
      <c r="ZI7" s="36"/>
      <c r="ZJ7" s="36"/>
      <c r="ZK7" s="36"/>
      <c r="ZL7" s="36"/>
      <c r="ZM7" s="36"/>
      <c r="ZN7" s="36"/>
      <c r="ZO7" s="36"/>
      <c r="ZP7" s="36"/>
      <c r="ZQ7" s="36"/>
      <c r="ZR7" s="36"/>
      <c r="ZS7" s="36"/>
    </row>
    <row r="8" spans="1:695">
      <c r="A8" s="37"/>
      <c r="B8" s="37"/>
      <c r="C8" s="38"/>
      <c r="D8" s="37"/>
      <c r="E8" s="37"/>
      <c r="F8" s="34"/>
      <c r="G8" s="37"/>
      <c r="H8" s="34"/>
      <c r="I8" s="34"/>
      <c r="J8" s="37"/>
      <c r="K8" s="34"/>
      <c r="L8" s="37"/>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c r="WJ8" s="36"/>
      <c r="WK8" s="36"/>
      <c r="WL8" s="36"/>
      <c r="WM8" s="36"/>
      <c r="WN8" s="36"/>
      <c r="WO8" s="36"/>
      <c r="WP8" s="36"/>
      <c r="WQ8" s="36"/>
      <c r="WR8" s="36"/>
      <c r="WS8" s="36"/>
      <c r="WT8" s="36"/>
      <c r="WU8" s="36"/>
      <c r="WV8" s="36"/>
      <c r="WW8" s="36"/>
      <c r="WX8" s="36"/>
      <c r="WY8" s="36"/>
      <c r="WZ8" s="36"/>
      <c r="XA8" s="36"/>
      <c r="XB8" s="36"/>
      <c r="XC8" s="36"/>
      <c r="XD8" s="36"/>
      <c r="XE8" s="36"/>
      <c r="XF8" s="36"/>
      <c r="XG8" s="36"/>
      <c r="XH8" s="36"/>
      <c r="XI8" s="36"/>
      <c r="XJ8" s="36"/>
      <c r="XK8" s="36"/>
      <c r="XL8" s="36"/>
      <c r="XM8" s="36"/>
      <c r="XN8" s="36"/>
      <c r="XO8" s="36"/>
      <c r="XP8" s="36"/>
      <c r="XQ8" s="36"/>
      <c r="XR8" s="36"/>
      <c r="XS8" s="36"/>
      <c r="XT8" s="36"/>
      <c r="XU8" s="36"/>
      <c r="XV8" s="36"/>
      <c r="XW8" s="36"/>
      <c r="XX8" s="36"/>
      <c r="XY8" s="36"/>
      <c r="XZ8" s="36"/>
      <c r="YA8" s="36"/>
      <c r="YB8" s="36"/>
      <c r="YC8" s="36"/>
      <c r="YD8" s="36"/>
      <c r="YE8" s="36"/>
      <c r="YF8" s="36"/>
      <c r="YG8" s="36"/>
      <c r="YH8" s="36"/>
      <c r="YI8" s="36"/>
      <c r="YJ8" s="36"/>
      <c r="YK8" s="36"/>
      <c r="YL8" s="36"/>
      <c r="YM8" s="36"/>
      <c r="YN8" s="36"/>
      <c r="YO8" s="36"/>
      <c r="YP8" s="36"/>
      <c r="YQ8" s="36"/>
      <c r="YR8" s="36"/>
      <c r="YS8" s="36"/>
      <c r="YT8" s="36"/>
      <c r="YU8" s="36"/>
      <c r="YV8" s="36"/>
      <c r="YW8" s="36"/>
      <c r="YX8" s="36"/>
      <c r="YY8" s="36"/>
      <c r="YZ8" s="36"/>
      <c r="ZA8" s="36"/>
      <c r="ZB8" s="36"/>
      <c r="ZC8" s="36"/>
      <c r="ZD8" s="36"/>
      <c r="ZE8" s="36"/>
      <c r="ZF8" s="36"/>
      <c r="ZG8" s="36"/>
      <c r="ZH8" s="36"/>
      <c r="ZI8" s="36"/>
      <c r="ZJ8" s="36"/>
      <c r="ZK8" s="36"/>
      <c r="ZL8" s="36"/>
      <c r="ZM8" s="36"/>
      <c r="ZN8" s="36"/>
      <c r="ZO8" s="36"/>
      <c r="ZP8" s="36"/>
      <c r="ZQ8" s="36"/>
      <c r="ZR8" s="36"/>
      <c r="ZS8" s="36"/>
    </row>
    <row r="9" spans="1:695">
      <c r="A9" s="37"/>
      <c r="B9" s="37"/>
      <c r="C9" s="38"/>
      <c r="D9" s="37"/>
      <c r="E9" s="37"/>
      <c r="F9" s="34"/>
      <c r="G9" s="37"/>
      <c r="H9" s="34"/>
      <c r="I9" s="34"/>
      <c r="J9" s="37"/>
      <c r="K9" s="34"/>
      <c r="L9" s="37"/>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row>
    <row r="10" spans="1:695">
      <c r="A10" s="37"/>
      <c r="B10" s="37"/>
      <c r="C10" s="38"/>
      <c r="D10" s="37"/>
      <c r="E10" s="37"/>
      <c r="F10" s="34"/>
      <c r="G10" s="37"/>
      <c r="H10" s="34"/>
      <c r="I10" s="34"/>
      <c r="J10" s="37"/>
      <c r="K10" s="34"/>
      <c r="L10" s="37"/>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row>
    <row r="11" spans="1:695">
      <c r="A11" s="37"/>
      <c r="B11" s="37"/>
      <c r="C11" s="38"/>
      <c r="D11" s="37"/>
      <c r="E11" s="37"/>
      <c r="F11" s="34"/>
      <c r="G11" s="37"/>
      <c r="H11" s="34"/>
      <c r="I11" s="34"/>
      <c r="J11" s="37"/>
      <c r="K11" s="34"/>
      <c r="L11" s="37"/>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row>
    <row r="12" spans="1:695">
      <c r="A12" s="37"/>
      <c r="B12" s="37"/>
      <c r="C12" s="38"/>
      <c r="D12" s="37"/>
      <c r="E12" s="37"/>
      <c r="F12" s="34"/>
      <c r="G12" s="37"/>
      <c r="H12" s="34"/>
      <c r="I12" s="34"/>
      <c r="J12" s="37"/>
      <c r="K12" s="34"/>
      <c r="L12" s="37"/>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c r="JA12" s="36"/>
      <c r="JB12" s="36"/>
      <c r="JC12" s="36"/>
      <c r="JD12" s="36"/>
      <c r="JE12" s="36"/>
      <c r="JF12" s="36"/>
      <c r="JG12" s="36"/>
      <c r="JH12" s="36"/>
      <c r="JI12" s="36"/>
      <c r="JJ12" s="36"/>
      <c r="JK12" s="36"/>
      <c r="JL12" s="36"/>
      <c r="JM12" s="36"/>
      <c r="JN12" s="36"/>
      <c r="JO12" s="36"/>
      <c r="JP12" s="36"/>
      <c r="JQ12" s="36"/>
      <c r="JR12" s="36"/>
      <c r="JS12" s="36"/>
      <c r="JT12" s="36"/>
      <c r="JU12" s="36"/>
      <c r="JV12" s="36"/>
      <c r="JW12" s="36"/>
      <c r="JX12" s="36"/>
      <c r="JY12" s="36"/>
      <c r="JZ12" s="36"/>
      <c r="KA12" s="36"/>
      <c r="KB12" s="36"/>
      <c r="KC12" s="36"/>
      <c r="KD12" s="36"/>
      <c r="KE12" s="36"/>
      <c r="KF12" s="36"/>
      <c r="KG12" s="36"/>
      <c r="KH12" s="36"/>
      <c r="KI12" s="36"/>
      <c r="KJ12" s="36"/>
      <c r="KK12" s="36"/>
      <c r="KL12" s="36"/>
      <c r="KM12" s="36"/>
      <c r="KN12" s="36"/>
      <c r="KO12" s="36"/>
      <c r="KP12" s="36"/>
      <c r="KQ12" s="36"/>
      <c r="KR12" s="36"/>
      <c r="KS12" s="36"/>
      <c r="KT12" s="36"/>
      <c r="KU12" s="36"/>
      <c r="KV12" s="36"/>
      <c r="KW12" s="36"/>
      <c r="KX12" s="36"/>
      <c r="KY12" s="36"/>
      <c r="KZ12" s="36"/>
      <c r="LA12" s="36"/>
      <c r="LB12" s="36"/>
      <c r="LC12" s="36"/>
      <c r="LD12" s="36"/>
      <c r="LE12" s="36"/>
      <c r="LF12" s="36"/>
      <c r="LG12" s="36"/>
      <c r="LH12" s="36"/>
      <c r="LI12" s="36"/>
      <c r="LJ12" s="36"/>
      <c r="LK12" s="36"/>
      <c r="LL12" s="36"/>
      <c r="LM12" s="36"/>
      <c r="LN12" s="36"/>
      <c r="LO12" s="36"/>
      <c r="LP12" s="36"/>
      <c r="LQ12" s="36"/>
      <c r="LR12" s="36"/>
      <c r="LS12" s="36"/>
      <c r="LT12" s="36"/>
      <c r="LU12" s="36"/>
      <c r="LV12" s="36"/>
      <c r="LW12" s="36"/>
      <c r="LX12" s="36"/>
      <c r="LY12" s="36"/>
      <c r="LZ12" s="36"/>
      <c r="MA12" s="36"/>
      <c r="MB12" s="36"/>
      <c r="MC12" s="36"/>
      <c r="MD12" s="36"/>
      <c r="ME12" s="36"/>
      <c r="MF12" s="36"/>
      <c r="MG12" s="36"/>
      <c r="MH12" s="36"/>
      <c r="MI12" s="36"/>
      <c r="MJ12" s="36"/>
      <c r="MK12" s="36"/>
      <c r="ML12" s="36"/>
      <c r="MM12" s="36"/>
      <c r="MN12" s="36"/>
      <c r="MO12" s="36"/>
      <c r="MP12" s="36"/>
      <c r="MQ12" s="36"/>
      <c r="MR12" s="36"/>
      <c r="MS12" s="36"/>
      <c r="MT12" s="36"/>
      <c r="MU12" s="36"/>
      <c r="MV12" s="36"/>
      <c r="MW12" s="36"/>
      <c r="MX12" s="36"/>
      <c r="MY12" s="36"/>
      <c r="MZ12" s="36"/>
      <c r="NA12" s="36"/>
      <c r="NB12" s="36"/>
      <c r="NC12" s="36"/>
      <c r="ND12" s="36"/>
      <c r="NE12" s="36"/>
      <c r="NF12" s="36"/>
      <c r="NG12" s="36"/>
      <c r="NH12" s="36"/>
      <c r="NI12" s="36"/>
      <c r="NJ12" s="36"/>
      <c r="NK12" s="36"/>
      <c r="NL12" s="36"/>
      <c r="NM12" s="36"/>
      <c r="NN12" s="36"/>
      <c r="NO12" s="36"/>
      <c r="NP12" s="36"/>
      <c r="NQ12" s="36"/>
      <c r="NR12" s="36"/>
      <c r="NS12" s="36"/>
      <c r="NT12" s="36"/>
      <c r="NU12" s="36"/>
      <c r="NV12" s="36"/>
      <c r="NW12" s="36"/>
      <c r="NX12" s="36"/>
      <c r="NY12" s="36"/>
      <c r="NZ12" s="36"/>
      <c r="OA12" s="36"/>
      <c r="OB12" s="36"/>
      <c r="OC12" s="36"/>
      <c r="OD12" s="36"/>
      <c r="OE12" s="36"/>
      <c r="OF12" s="36"/>
      <c r="OG12" s="36"/>
      <c r="OH12" s="36"/>
      <c r="OI12" s="36"/>
      <c r="OJ12" s="36"/>
      <c r="OK12" s="36"/>
      <c r="OL12" s="36"/>
      <c r="OM12" s="36"/>
      <c r="ON12" s="36"/>
      <c r="OO12" s="36"/>
      <c r="OP12" s="36"/>
      <c r="OQ12" s="36"/>
      <c r="OR12" s="36"/>
      <c r="OS12" s="36"/>
      <c r="OT12" s="36"/>
      <c r="OU12" s="36"/>
      <c r="OV12" s="36"/>
      <c r="OW12" s="36"/>
      <c r="OX12" s="36"/>
      <c r="OY12" s="36"/>
      <c r="OZ12" s="36"/>
      <c r="PA12" s="36"/>
      <c r="PB12" s="36"/>
      <c r="PC12" s="36"/>
      <c r="PD12" s="36"/>
      <c r="PE12" s="36"/>
      <c r="PF12" s="36"/>
      <c r="PG12" s="36"/>
      <c r="PH12" s="36"/>
      <c r="PI12" s="36"/>
      <c r="PJ12" s="36"/>
      <c r="PK12" s="36"/>
      <c r="PL12" s="36"/>
      <c r="PM12" s="36"/>
      <c r="PN12" s="36"/>
      <c r="PO12" s="36"/>
      <c r="PP12" s="36"/>
      <c r="PQ12" s="36"/>
      <c r="PR12" s="36"/>
      <c r="PS12" s="36"/>
      <c r="PT12" s="36"/>
      <c r="PU12" s="36"/>
      <c r="PV12" s="36"/>
      <c r="PW12" s="36"/>
      <c r="PX12" s="36"/>
      <c r="PY12" s="36"/>
      <c r="PZ12" s="36"/>
      <c r="QA12" s="36"/>
      <c r="QB12" s="36"/>
      <c r="QC12" s="36"/>
      <c r="QD12" s="36"/>
      <c r="QE12" s="36"/>
      <c r="QF12" s="36"/>
      <c r="QG12" s="36"/>
      <c r="QH12" s="36"/>
      <c r="QI12" s="36"/>
      <c r="QJ12" s="36"/>
      <c r="QK12" s="36"/>
      <c r="QL12" s="36"/>
      <c r="QM12" s="36"/>
      <c r="QN12" s="36"/>
      <c r="QO12" s="36"/>
      <c r="QP12" s="36"/>
      <c r="QQ12" s="36"/>
      <c r="QR12" s="36"/>
      <c r="QS12" s="36"/>
      <c r="QT12" s="36"/>
      <c r="QU12" s="36"/>
      <c r="QV12" s="36"/>
      <c r="QW12" s="36"/>
      <c r="QX12" s="36"/>
      <c r="QY12" s="36"/>
      <c r="QZ12" s="36"/>
      <c r="RA12" s="36"/>
      <c r="RB12" s="36"/>
      <c r="RC12" s="36"/>
      <c r="RD12" s="36"/>
      <c r="RE12" s="36"/>
      <c r="RF12" s="36"/>
      <c r="RG12" s="36"/>
      <c r="RH12" s="36"/>
      <c r="RI12" s="36"/>
      <c r="RJ12" s="36"/>
      <c r="RK12" s="36"/>
      <c r="RL12" s="36"/>
      <c r="RM12" s="36"/>
      <c r="RN12" s="36"/>
      <c r="RO12" s="36"/>
      <c r="RP12" s="36"/>
      <c r="RQ12" s="36"/>
      <c r="RR12" s="36"/>
      <c r="RS12" s="36"/>
      <c r="RT12" s="36"/>
      <c r="RU12" s="36"/>
      <c r="RV12" s="36"/>
      <c r="RW12" s="36"/>
      <c r="RX12" s="36"/>
      <c r="RY12" s="36"/>
      <c r="RZ12" s="36"/>
      <c r="SA12" s="36"/>
      <c r="SB12" s="36"/>
      <c r="SC12" s="36"/>
      <c r="SD12" s="36"/>
      <c r="SE12" s="36"/>
      <c r="SF12" s="36"/>
      <c r="SG12" s="36"/>
      <c r="SH12" s="36"/>
      <c r="SI12" s="36"/>
      <c r="SJ12" s="36"/>
      <c r="SK12" s="36"/>
      <c r="SL12" s="36"/>
      <c r="SM12" s="36"/>
      <c r="SN12" s="36"/>
      <c r="SO12" s="36"/>
      <c r="SP12" s="36"/>
      <c r="SQ12" s="36"/>
      <c r="SR12" s="36"/>
      <c r="SS12" s="36"/>
      <c r="ST12" s="36"/>
      <c r="SU12" s="36"/>
      <c r="SV12" s="36"/>
      <c r="SW12" s="36"/>
      <c r="SX12" s="36"/>
      <c r="SY12" s="36"/>
      <c r="SZ12" s="36"/>
      <c r="TA12" s="36"/>
      <c r="TB12" s="36"/>
      <c r="TC12" s="36"/>
      <c r="TD12" s="36"/>
      <c r="TE12" s="36"/>
      <c r="TF12" s="36"/>
      <c r="TG12" s="36"/>
      <c r="TH12" s="36"/>
      <c r="TI12" s="36"/>
      <c r="TJ12" s="36"/>
      <c r="TK12" s="36"/>
      <c r="TL12" s="36"/>
      <c r="TM12" s="36"/>
      <c r="TN12" s="36"/>
      <c r="TO12" s="36"/>
      <c r="TP12" s="36"/>
      <c r="TQ12" s="36"/>
      <c r="TR12" s="36"/>
      <c r="TS12" s="36"/>
      <c r="TT12" s="36"/>
      <c r="TU12" s="36"/>
      <c r="TV12" s="36"/>
      <c r="TW12" s="36"/>
      <c r="TX12" s="36"/>
      <c r="TY12" s="36"/>
      <c r="TZ12" s="36"/>
      <c r="UA12" s="36"/>
      <c r="UB12" s="36"/>
      <c r="UC12" s="36"/>
      <c r="UD12" s="36"/>
      <c r="UE12" s="36"/>
      <c r="UF12" s="36"/>
      <c r="UG12" s="36"/>
      <c r="UH12" s="36"/>
      <c r="UI12" s="36"/>
      <c r="UJ12" s="36"/>
      <c r="UK12" s="36"/>
      <c r="UL12" s="36"/>
      <c r="UM12" s="36"/>
      <c r="UN12" s="36"/>
      <c r="UO12" s="36"/>
      <c r="UP12" s="36"/>
      <c r="UQ12" s="36"/>
      <c r="UR12" s="36"/>
      <c r="US12" s="36"/>
      <c r="UT12" s="36"/>
      <c r="UU12" s="36"/>
      <c r="UV12" s="36"/>
      <c r="UW12" s="36"/>
      <c r="UX12" s="36"/>
      <c r="UY12" s="36"/>
      <c r="UZ12" s="36"/>
      <c r="VA12" s="36"/>
      <c r="VB12" s="36"/>
      <c r="VC12" s="36"/>
      <c r="VD12" s="36"/>
      <c r="VE12" s="36"/>
      <c r="VF12" s="36"/>
      <c r="VG12" s="36"/>
      <c r="VH12" s="36"/>
      <c r="VI12" s="36"/>
      <c r="VJ12" s="36"/>
      <c r="VK12" s="36"/>
      <c r="VL12" s="36"/>
      <c r="VM12" s="36"/>
      <c r="VN12" s="36"/>
      <c r="VO12" s="36"/>
      <c r="VP12" s="36"/>
      <c r="VQ12" s="36"/>
      <c r="VR12" s="36"/>
      <c r="VS12" s="36"/>
      <c r="VT12" s="36"/>
      <c r="VU12" s="36"/>
      <c r="VV12" s="36"/>
      <c r="VW12" s="36"/>
      <c r="VX12" s="36"/>
      <c r="VY12" s="36"/>
      <c r="VZ12" s="36"/>
      <c r="WA12" s="36"/>
      <c r="WB12" s="36"/>
      <c r="WC12" s="36"/>
      <c r="WD12" s="36"/>
      <c r="WE12" s="36"/>
      <c r="WF12" s="36"/>
      <c r="WG12" s="36"/>
      <c r="WH12" s="36"/>
      <c r="WI12" s="36"/>
      <c r="WJ12" s="36"/>
      <c r="WK12" s="36"/>
      <c r="WL12" s="36"/>
      <c r="WM12" s="36"/>
      <c r="WN12" s="36"/>
      <c r="WO12" s="36"/>
      <c r="WP12" s="36"/>
      <c r="WQ12" s="36"/>
      <c r="WR12" s="36"/>
      <c r="WS12" s="36"/>
      <c r="WT12" s="36"/>
      <c r="WU12" s="36"/>
      <c r="WV12" s="36"/>
      <c r="WW12" s="36"/>
      <c r="WX12" s="36"/>
      <c r="WY12" s="36"/>
      <c r="WZ12" s="36"/>
      <c r="XA12" s="36"/>
      <c r="XB12" s="36"/>
      <c r="XC12" s="36"/>
      <c r="XD12" s="36"/>
      <c r="XE12" s="36"/>
      <c r="XF12" s="36"/>
      <c r="XG12" s="36"/>
      <c r="XH12" s="36"/>
      <c r="XI12" s="36"/>
      <c r="XJ12" s="36"/>
      <c r="XK12" s="36"/>
      <c r="XL12" s="36"/>
      <c r="XM12" s="36"/>
      <c r="XN12" s="36"/>
      <c r="XO12" s="36"/>
      <c r="XP12" s="36"/>
      <c r="XQ12" s="36"/>
      <c r="XR12" s="36"/>
      <c r="XS12" s="36"/>
      <c r="XT12" s="36"/>
      <c r="XU12" s="36"/>
      <c r="XV12" s="36"/>
      <c r="XW12" s="36"/>
      <c r="XX12" s="36"/>
      <c r="XY12" s="36"/>
      <c r="XZ12" s="36"/>
      <c r="YA12" s="36"/>
      <c r="YB12" s="36"/>
      <c r="YC12" s="36"/>
      <c r="YD12" s="36"/>
      <c r="YE12" s="36"/>
      <c r="YF12" s="36"/>
      <c r="YG12" s="36"/>
      <c r="YH12" s="36"/>
      <c r="YI12" s="36"/>
      <c r="YJ12" s="36"/>
      <c r="YK12" s="36"/>
      <c r="YL12" s="36"/>
      <c r="YM12" s="36"/>
      <c r="YN12" s="36"/>
      <c r="YO12" s="36"/>
      <c r="YP12" s="36"/>
      <c r="YQ12" s="36"/>
      <c r="YR12" s="36"/>
      <c r="YS12" s="36"/>
      <c r="YT12" s="36"/>
      <c r="YU12" s="36"/>
      <c r="YV12" s="36"/>
      <c r="YW12" s="36"/>
      <c r="YX12" s="36"/>
      <c r="YY12" s="36"/>
      <c r="YZ12" s="36"/>
      <c r="ZA12" s="36"/>
      <c r="ZB12" s="36"/>
      <c r="ZC12" s="36"/>
      <c r="ZD12" s="36"/>
      <c r="ZE12" s="36"/>
      <c r="ZF12" s="36"/>
      <c r="ZG12" s="36"/>
      <c r="ZH12" s="36"/>
      <c r="ZI12" s="36"/>
      <c r="ZJ12" s="36"/>
      <c r="ZK12" s="36"/>
      <c r="ZL12" s="36"/>
      <c r="ZM12" s="36"/>
      <c r="ZN12" s="36"/>
      <c r="ZO12" s="36"/>
      <c r="ZP12" s="36"/>
      <c r="ZQ12" s="36"/>
      <c r="ZR12" s="36"/>
      <c r="ZS12" s="36"/>
    </row>
    <row r="13" spans="1:695">
      <c r="A13" s="37"/>
      <c r="B13" s="37"/>
      <c r="C13" s="38"/>
      <c r="D13" s="37"/>
      <c r="E13" s="37"/>
      <c r="F13" s="34"/>
      <c r="G13" s="37"/>
      <c r="H13" s="34"/>
      <c r="I13" s="34"/>
      <c r="J13" s="37"/>
      <c r="K13" s="34"/>
      <c r="L13" s="37"/>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c r="IX13" s="36"/>
      <c r="IY13" s="36"/>
      <c r="IZ13" s="36"/>
      <c r="JA13" s="36"/>
      <c r="JB13" s="36"/>
      <c r="JC13" s="36"/>
      <c r="JD13" s="36"/>
      <c r="JE13" s="36"/>
      <c r="JF13" s="36"/>
      <c r="JG13" s="36"/>
      <c r="JH13" s="36"/>
      <c r="JI13" s="36"/>
      <c r="JJ13" s="36"/>
      <c r="JK13" s="36"/>
      <c r="JL13" s="36"/>
      <c r="JM13" s="36"/>
      <c r="JN13" s="36"/>
      <c r="JO13" s="36"/>
      <c r="JP13" s="36"/>
      <c r="JQ13" s="36"/>
      <c r="JR13" s="36"/>
      <c r="JS13" s="36"/>
      <c r="JT13" s="36"/>
      <c r="JU13" s="36"/>
      <c r="JV13" s="36"/>
      <c r="JW13" s="36"/>
      <c r="JX13" s="36"/>
      <c r="JY13" s="36"/>
      <c r="JZ13" s="36"/>
      <c r="KA13" s="36"/>
      <c r="KB13" s="36"/>
      <c r="KC13" s="36"/>
      <c r="KD13" s="36"/>
      <c r="KE13" s="36"/>
      <c r="KF13" s="36"/>
      <c r="KG13" s="36"/>
      <c r="KH13" s="36"/>
      <c r="KI13" s="36"/>
      <c r="KJ13" s="36"/>
      <c r="KK13" s="36"/>
      <c r="KL13" s="36"/>
      <c r="KM13" s="36"/>
      <c r="KN13" s="36"/>
      <c r="KO13" s="36"/>
      <c r="KP13" s="36"/>
      <c r="KQ13" s="36"/>
      <c r="KR13" s="36"/>
      <c r="KS13" s="36"/>
      <c r="KT13" s="36"/>
      <c r="KU13" s="36"/>
      <c r="KV13" s="36"/>
      <c r="KW13" s="36"/>
      <c r="KX13" s="36"/>
      <c r="KY13" s="36"/>
      <c r="KZ13" s="36"/>
      <c r="LA13" s="36"/>
      <c r="LB13" s="36"/>
      <c r="LC13" s="36"/>
      <c r="LD13" s="36"/>
      <c r="LE13" s="36"/>
      <c r="LF13" s="36"/>
      <c r="LG13" s="36"/>
      <c r="LH13" s="36"/>
      <c r="LI13" s="36"/>
      <c r="LJ13" s="36"/>
      <c r="LK13" s="36"/>
      <c r="LL13" s="36"/>
      <c r="LM13" s="36"/>
      <c r="LN13" s="36"/>
      <c r="LO13" s="36"/>
      <c r="LP13" s="36"/>
      <c r="LQ13" s="36"/>
      <c r="LR13" s="36"/>
      <c r="LS13" s="36"/>
      <c r="LT13" s="36"/>
      <c r="LU13" s="36"/>
      <c r="LV13" s="36"/>
      <c r="LW13" s="36"/>
      <c r="LX13" s="36"/>
      <c r="LY13" s="36"/>
      <c r="LZ13" s="36"/>
      <c r="MA13" s="36"/>
      <c r="MB13" s="36"/>
      <c r="MC13" s="36"/>
      <c r="MD13" s="36"/>
      <c r="ME13" s="36"/>
      <c r="MF13" s="36"/>
      <c r="MG13" s="36"/>
      <c r="MH13" s="36"/>
      <c r="MI13" s="36"/>
      <c r="MJ13" s="36"/>
      <c r="MK13" s="36"/>
      <c r="ML13" s="36"/>
      <c r="MM13" s="36"/>
      <c r="MN13" s="36"/>
      <c r="MO13" s="36"/>
      <c r="MP13" s="36"/>
      <c r="MQ13" s="36"/>
      <c r="MR13" s="36"/>
      <c r="MS13" s="36"/>
      <c r="MT13" s="36"/>
      <c r="MU13" s="36"/>
      <c r="MV13" s="36"/>
      <c r="MW13" s="36"/>
      <c r="MX13" s="36"/>
      <c r="MY13" s="36"/>
      <c r="MZ13" s="36"/>
      <c r="NA13" s="36"/>
      <c r="NB13" s="36"/>
      <c r="NC13" s="36"/>
      <c r="ND13" s="36"/>
      <c r="NE13" s="36"/>
      <c r="NF13" s="36"/>
      <c r="NG13" s="36"/>
      <c r="NH13" s="36"/>
      <c r="NI13" s="36"/>
      <c r="NJ13" s="36"/>
      <c r="NK13" s="36"/>
      <c r="NL13" s="36"/>
      <c r="NM13" s="36"/>
      <c r="NN13" s="36"/>
      <c r="NO13" s="36"/>
      <c r="NP13" s="36"/>
      <c r="NQ13" s="36"/>
      <c r="NR13" s="36"/>
      <c r="NS13" s="36"/>
      <c r="NT13" s="36"/>
      <c r="NU13" s="36"/>
      <c r="NV13" s="36"/>
      <c r="NW13" s="36"/>
      <c r="NX13" s="36"/>
      <c r="NY13" s="36"/>
      <c r="NZ13" s="36"/>
      <c r="OA13" s="36"/>
      <c r="OB13" s="36"/>
      <c r="OC13" s="36"/>
      <c r="OD13" s="36"/>
      <c r="OE13" s="36"/>
      <c r="OF13" s="36"/>
      <c r="OG13" s="36"/>
      <c r="OH13" s="36"/>
      <c r="OI13" s="36"/>
      <c r="OJ13" s="36"/>
      <c r="OK13" s="36"/>
      <c r="OL13" s="36"/>
      <c r="OM13" s="36"/>
      <c r="ON13" s="36"/>
      <c r="OO13" s="36"/>
      <c r="OP13" s="36"/>
      <c r="OQ13" s="36"/>
      <c r="OR13" s="36"/>
      <c r="OS13" s="36"/>
      <c r="OT13" s="36"/>
      <c r="OU13" s="36"/>
      <c r="OV13" s="36"/>
      <c r="OW13" s="36"/>
      <c r="OX13" s="36"/>
      <c r="OY13" s="36"/>
      <c r="OZ13" s="36"/>
      <c r="PA13" s="36"/>
      <c r="PB13" s="36"/>
      <c r="PC13" s="36"/>
      <c r="PD13" s="36"/>
      <c r="PE13" s="36"/>
      <c r="PF13" s="36"/>
      <c r="PG13" s="36"/>
      <c r="PH13" s="36"/>
      <c r="PI13" s="36"/>
      <c r="PJ13" s="36"/>
      <c r="PK13" s="36"/>
      <c r="PL13" s="36"/>
      <c r="PM13" s="36"/>
      <c r="PN13" s="36"/>
      <c r="PO13" s="36"/>
      <c r="PP13" s="36"/>
      <c r="PQ13" s="36"/>
      <c r="PR13" s="36"/>
      <c r="PS13" s="36"/>
      <c r="PT13" s="36"/>
      <c r="PU13" s="36"/>
      <c r="PV13" s="36"/>
      <c r="PW13" s="36"/>
      <c r="PX13" s="36"/>
      <c r="PY13" s="36"/>
      <c r="PZ13" s="36"/>
      <c r="QA13" s="36"/>
      <c r="QB13" s="36"/>
      <c r="QC13" s="36"/>
      <c r="QD13" s="36"/>
      <c r="QE13" s="36"/>
      <c r="QF13" s="36"/>
      <c r="QG13" s="36"/>
      <c r="QH13" s="36"/>
      <c r="QI13" s="36"/>
      <c r="QJ13" s="36"/>
      <c r="QK13" s="36"/>
      <c r="QL13" s="36"/>
      <c r="QM13" s="36"/>
      <c r="QN13" s="36"/>
      <c r="QO13" s="36"/>
      <c r="QP13" s="36"/>
      <c r="QQ13" s="36"/>
      <c r="QR13" s="36"/>
      <c r="QS13" s="36"/>
      <c r="QT13" s="36"/>
      <c r="QU13" s="36"/>
      <c r="QV13" s="36"/>
      <c r="QW13" s="36"/>
      <c r="QX13" s="36"/>
      <c r="QY13" s="36"/>
      <c r="QZ13" s="36"/>
      <c r="RA13" s="36"/>
      <c r="RB13" s="36"/>
      <c r="RC13" s="36"/>
      <c r="RD13" s="36"/>
      <c r="RE13" s="36"/>
      <c r="RF13" s="36"/>
      <c r="RG13" s="36"/>
      <c r="RH13" s="36"/>
      <c r="RI13" s="36"/>
      <c r="RJ13" s="36"/>
      <c r="RK13" s="36"/>
      <c r="RL13" s="36"/>
      <c r="RM13" s="36"/>
      <c r="RN13" s="36"/>
      <c r="RO13" s="36"/>
      <c r="RP13" s="36"/>
      <c r="RQ13" s="36"/>
      <c r="RR13" s="36"/>
      <c r="RS13" s="36"/>
      <c r="RT13" s="36"/>
      <c r="RU13" s="36"/>
      <c r="RV13" s="36"/>
      <c r="RW13" s="36"/>
      <c r="RX13" s="36"/>
      <c r="RY13" s="36"/>
      <c r="RZ13" s="36"/>
      <c r="SA13" s="36"/>
      <c r="SB13" s="36"/>
      <c r="SC13" s="36"/>
      <c r="SD13" s="36"/>
      <c r="SE13" s="36"/>
      <c r="SF13" s="36"/>
      <c r="SG13" s="36"/>
      <c r="SH13" s="36"/>
      <c r="SI13" s="36"/>
      <c r="SJ13" s="36"/>
      <c r="SK13" s="36"/>
      <c r="SL13" s="36"/>
      <c r="SM13" s="36"/>
      <c r="SN13" s="36"/>
      <c r="SO13" s="36"/>
      <c r="SP13" s="36"/>
      <c r="SQ13" s="36"/>
      <c r="SR13" s="36"/>
      <c r="SS13" s="36"/>
      <c r="ST13" s="36"/>
      <c r="SU13" s="36"/>
      <c r="SV13" s="36"/>
      <c r="SW13" s="36"/>
      <c r="SX13" s="36"/>
      <c r="SY13" s="36"/>
      <c r="SZ13" s="36"/>
      <c r="TA13" s="36"/>
      <c r="TB13" s="36"/>
      <c r="TC13" s="36"/>
      <c r="TD13" s="36"/>
      <c r="TE13" s="36"/>
      <c r="TF13" s="36"/>
      <c r="TG13" s="36"/>
      <c r="TH13" s="36"/>
      <c r="TI13" s="36"/>
      <c r="TJ13" s="36"/>
      <c r="TK13" s="36"/>
      <c r="TL13" s="36"/>
      <c r="TM13" s="36"/>
      <c r="TN13" s="36"/>
      <c r="TO13" s="36"/>
      <c r="TP13" s="36"/>
      <c r="TQ13" s="36"/>
      <c r="TR13" s="36"/>
      <c r="TS13" s="36"/>
      <c r="TT13" s="36"/>
      <c r="TU13" s="36"/>
      <c r="TV13" s="36"/>
      <c r="TW13" s="36"/>
      <c r="TX13" s="36"/>
      <c r="TY13" s="36"/>
      <c r="TZ13" s="36"/>
      <c r="UA13" s="36"/>
      <c r="UB13" s="36"/>
      <c r="UC13" s="36"/>
      <c r="UD13" s="36"/>
      <c r="UE13" s="36"/>
      <c r="UF13" s="36"/>
      <c r="UG13" s="36"/>
      <c r="UH13" s="36"/>
      <c r="UI13" s="36"/>
      <c r="UJ13" s="36"/>
      <c r="UK13" s="36"/>
      <c r="UL13" s="36"/>
      <c r="UM13" s="36"/>
      <c r="UN13" s="36"/>
      <c r="UO13" s="36"/>
      <c r="UP13" s="36"/>
      <c r="UQ13" s="36"/>
      <c r="UR13" s="36"/>
      <c r="US13" s="36"/>
      <c r="UT13" s="36"/>
      <c r="UU13" s="36"/>
      <c r="UV13" s="36"/>
      <c r="UW13" s="36"/>
      <c r="UX13" s="36"/>
      <c r="UY13" s="36"/>
      <c r="UZ13" s="36"/>
      <c r="VA13" s="36"/>
      <c r="VB13" s="36"/>
      <c r="VC13" s="36"/>
      <c r="VD13" s="36"/>
      <c r="VE13" s="36"/>
      <c r="VF13" s="36"/>
      <c r="VG13" s="36"/>
      <c r="VH13" s="36"/>
      <c r="VI13" s="36"/>
      <c r="VJ13" s="36"/>
      <c r="VK13" s="36"/>
      <c r="VL13" s="36"/>
      <c r="VM13" s="36"/>
      <c r="VN13" s="36"/>
      <c r="VO13" s="36"/>
      <c r="VP13" s="36"/>
      <c r="VQ13" s="36"/>
      <c r="VR13" s="36"/>
      <c r="VS13" s="36"/>
      <c r="VT13" s="36"/>
      <c r="VU13" s="36"/>
      <c r="VV13" s="36"/>
      <c r="VW13" s="36"/>
      <c r="VX13" s="36"/>
      <c r="VY13" s="36"/>
      <c r="VZ13" s="36"/>
      <c r="WA13" s="36"/>
      <c r="WB13" s="36"/>
      <c r="WC13" s="36"/>
      <c r="WD13" s="36"/>
      <c r="WE13" s="36"/>
      <c r="WF13" s="36"/>
      <c r="WG13" s="36"/>
      <c r="WH13" s="36"/>
      <c r="WI13" s="36"/>
      <c r="WJ13" s="36"/>
      <c r="WK13" s="36"/>
      <c r="WL13" s="36"/>
      <c r="WM13" s="36"/>
      <c r="WN13" s="36"/>
      <c r="WO13" s="36"/>
      <c r="WP13" s="36"/>
      <c r="WQ13" s="36"/>
      <c r="WR13" s="36"/>
      <c r="WS13" s="36"/>
      <c r="WT13" s="36"/>
      <c r="WU13" s="36"/>
      <c r="WV13" s="36"/>
      <c r="WW13" s="36"/>
      <c r="WX13" s="36"/>
      <c r="WY13" s="36"/>
      <c r="WZ13" s="36"/>
      <c r="XA13" s="36"/>
      <c r="XB13" s="36"/>
      <c r="XC13" s="36"/>
      <c r="XD13" s="36"/>
      <c r="XE13" s="36"/>
      <c r="XF13" s="36"/>
      <c r="XG13" s="36"/>
      <c r="XH13" s="36"/>
      <c r="XI13" s="36"/>
      <c r="XJ13" s="36"/>
      <c r="XK13" s="36"/>
      <c r="XL13" s="36"/>
      <c r="XM13" s="36"/>
      <c r="XN13" s="36"/>
      <c r="XO13" s="36"/>
      <c r="XP13" s="36"/>
      <c r="XQ13" s="36"/>
      <c r="XR13" s="36"/>
      <c r="XS13" s="36"/>
      <c r="XT13" s="36"/>
      <c r="XU13" s="36"/>
      <c r="XV13" s="36"/>
      <c r="XW13" s="36"/>
      <c r="XX13" s="36"/>
      <c r="XY13" s="36"/>
      <c r="XZ13" s="36"/>
      <c r="YA13" s="36"/>
      <c r="YB13" s="36"/>
      <c r="YC13" s="36"/>
      <c r="YD13" s="36"/>
      <c r="YE13" s="36"/>
      <c r="YF13" s="36"/>
      <c r="YG13" s="36"/>
      <c r="YH13" s="36"/>
      <c r="YI13" s="36"/>
      <c r="YJ13" s="36"/>
      <c r="YK13" s="36"/>
      <c r="YL13" s="36"/>
      <c r="YM13" s="36"/>
      <c r="YN13" s="36"/>
      <c r="YO13" s="36"/>
      <c r="YP13" s="36"/>
      <c r="YQ13" s="36"/>
      <c r="YR13" s="36"/>
      <c r="YS13" s="36"/>
      <c r="YT13" s="36"/>
      <c r="YU13" s="36"/>
      <c r="YV13" s="36"/>
      <c r="YW13" s="36"/>
      <c r="YX13" s="36"/>
      <c r="YY13" s="36"/>
      <c r="YZ13" s="36"/>
      <c r="ZA13" s="36"/>
      <c r="ZB13" s="36"/>
      <c r="ZC13" s="36"/>
      <c r="ZD13" s="36"/>
      <c r="ZE13" s="36"/>
      <c r="ZF13" s="36"/>
      <c r="ZG13" s="36"/>
      <c r="ZH13" s="36"/>
      <c r="ZI13" s="36"/>
      <c r="ZJ13" s="36"/>
      <c r="ZK13" s="36"/>
      <c r="ZL13" s="36"/>
      <c r="ZM13" s="36"/>
      <c r="ZN13" s="36"/>
      <c r="ZO13" s="36"/>
      <c r="ZP13" s="36"/>
      <c r="ZQ13" s="36"/>
      <c r="ZR13" s="36"/>
      <c r="ZS13" s="36"/>
    </row>
    <row r="14" spans="1:695">
      <c r="A14" s="37"/>
      <c r="B14" s="37"/>
      <c r="C14" s="38"/>
      <c r="D14" s="37"/>
      <c r="E14" s="37"/>
      <c r="F14" s="34"/>
      <c r="G14" s="37"/>
      <c r="H14" s="34"/>
      <c r="I14" s="34"/>
      <c r="J14" s="37"/>
      <c r="K14" s="34"/>
      <c r="L14" s="37"/>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c r="JD14" s="36"/>
      <c r="JE14" s="36"/>
      <c r="JF14" s="36"/>
      <c r="JG14" s="36"/>
      <c r="JH14" s="36"/>
      <c r="JI14" s="36"/>
      <c r="JJ14" s="36"/>
      <c r="JK14" s="36"/>
      <c r="JL14" s="36"/>
      <c r="JM14" s="36"/>
      <c r="JN14" s="36"/>
      <c r="JO14" s="36"/>
      <c r="JP14" s="36"/>
      <c r="JQ14" s="36"/>
      <c r="JR14" s="36"/>
      <c r="JS14" s="36"/>
      <c r="JT14" s="36"/>
      <c r="JU14" s="36"/>
      <c r="JV14" s="36"/>
      <c r="JW14" s="36"/>
      <c r="JX14" s="36"/>
      <c r="JY14" s="36"/>
      <c r="JZ14" s="36"/>
      <c r="KA14" s="36"/>
      <c r="KB14" s="36"/>
      <c r="KC14" s="36"/>
      <c r="KD14" s="36"/>
      <c r="KE14" s="36"/>
      <c r="KF14" s="36"/>
      <c r="KG14" s="36"/>
      <c r="KH14" s="36"/>
      <c r="KI14" s="36"/>
      <c r="KJ14" s="36"/>
      <c r="KK14" s="36"/>
      <c r="KL14" s="36"/>
      <c r="KM14" s="36"/>
      <c r="KN14" s="36"/>
      <c r="KO14" s="36"/>
      <c r="KP14" s="36"/>
      <c r="KQ14" s="36"/>
      <c r="KR14" s="36"/>
      <c r="KS14" s="36"/>
      <c r="KT14" s="36"/>
      <c r="KU14" s="36"/>
      <c r="KV14" s="36"/>
      <c r="KW14" s="36"/>
      <c r="KX14" s="36"/>
      <c r="KY14" s="36"/>
      <c r="KZ14" s="36"/>
      <c r="LA14" s="36"/>
      <c r="LB14" s="36"/>
      <c r="LC14" s="36"/>
      <c r="LD14" s="36"/>
      <c r="LE14" s="36"/>
      <c r="LF14" s="36"/>
      <c r="LG14" s="36"/>
      <c r="LH14" s="36"/>
      <c r="LI14" s="36"/>
      <c r="LJ14" s="36"/>
      <c r="LK14" s="36"/>
      <c r="LL14" s="36"/>
      <c r="LM14" s="36"/>
      <c r="LN14" s="36"/>
      <c r="LO14" s="36"/>
      <c r="LP14" s="36"/>
      <c r="LQ14" s="36"/>
      <c r="LR14" s="36"/>
      <c r="LS14" s="36"/>
      <c r="LT14" s="36"/>
      <c r="LU14" s="36"/>
      <c r="LV14" s="36"/>
      <c r="LW14" s="36"/>
      <c r="LX14" s="36"/>
      <c r="LY14" s="36"/>
      <c r="LZ14" s="36"/>
      <c r="MA14" s="36"/>
      <c r="MB14" s="36"/>
      <c r="MC14" s="36"/>
      <c r="MD14" s="36"/>
      <c r="ME14" s="36"/>
      <c r="MF14" s="36"/>
      <c r="MG14" s="36"/>
      <c r="MH14" s="36"/>
      <c r="MI14" s="36"/>
      <c r="MJ14" s="36"/>
      <c r="MK14" s="36"/>
      <c r="ML14" s="36"/>
      <c r="MM14" s="36"/>
      <c r="MN14" s="36"/>
      <c r="MO14" s="36"/>
      <c r="MP14" s="36"/>
      <c r="MQ14" s="36"/>
      <c r="MR14" s="36"/>
      <c r="MS14" s="36"/>
      <c r="MT14" s="36"/>
      <c r="MU14" s="36"/>
      <c r="MV14" s="36"/>
      <c r="MW14" s="36"/>
      <c r="MX14" s="36"/>
      <c r="MY14" s="36"/>
      <c r="MZ14" s="36"/>
      <c r="NA14" s="36"/>
      <c r="NB14" s="36"/>
      <c r="NC14" s="36"/>
      <c r="ND14" s="36"/>
      <c r="NE14" s="36"/>
      <c r="NF14" s="36"/>
      <c r="NG14" s="36"/>
      <c r="NH14" s="36"/>
      <c r="NI14" s="36"/>
      <c r="NJ14" s="36"/>
      <c r="NK14" s="36"/>
      <c r="NL14" s="36"/>
      <c r="NM14" s="36"/>
      <c r="NN14" s="36"/>
      <c r="NO14" s="36"/>
      <c r="NP14" s="36"/>
      <c r="NQ14" s="36"/>
      <c r="NR14" s="36"/>
      <c r="NS14" s="36"/>
      <c r="NT14" s="36"/>
      <c r="NU14" s="36"/>
      <c r="NV14" s="36"/>
      <c r="NW14" s="36"/>
      <c r="NX14" s="36"/>
      <c r="NY14" s="36"/>
      <c r="NZ14" s="36"/>
      <c r="OA14" s="36"/>
      <c r="OB14" s="36"/>
      <c r="OC14" s="36"/>
      <c r="OD14" s="36"/>
      <c r="OE14" s="36"/>
      <c r="OF14" s="36"/>
      <c r="OG14" s="36"/>
      <c r="OH14" s="36"/>
      <c r="OI14" s="36"/>
      <c r="OJ14" s="36"/>
      <c r="OK14" s="36"/>
      <c r="OL14" s="36"/>
      <c r="OM14" s="36"/>
      <c r="ON14" s="36"/>
      <c r="OO14" s="36"/>
      <c r="OP14" s="36"/>
      <c r="OQ14" s="36"/>
      <c r="OR14" s="36"/>
      <c r="OS14" s="36"/>
      <c r="OT14" s="36"/>
      <c r="OU14" s="36"/>
      <c r="OV14" s="36"/>
      <c r="OW14" s="36"/>
      <c r="OX14" s="36"/>
      <c r="OY14" s="36"/>
      <c r="OZ14" s="36"/>
      <c r="PA14" s="36"/>
      <c r="PB14" s="36"/>
      <c r="PC14" s="36"/>
      <c r="PD14" s="36"/>
      <c r="PE14" s="36"/>
      <c r="PF14" s="36"/>
      <c r="PG14" s="36"/>
      <c r="PH14" s="36"/>
      <c r="PI14" s="36"/>
      <c r="PJ14" s="36"/>
      <c r="PK14" s="36"/>
      <c r="PL14" s="36"/>
      <c r="PM14" s="36"/>
      <c r="PN14" s="36"/>
      <c r="PO14" s="36"/>
      <c r="PP14" s="36"/>
      <c r="PQ14" s="36"/>
      <c r="PR14" s="36"/>
      <c r="PS14" s="36"/>
      <c r="PT14" s="36"/>
      <c r="PU14" s="36"/>
      <c r="PV14" s="36"/>
      <c r="PW14" s="36"/>
      <c r="PX14" s="36"/>
      <c r="PY14" s="36"/>
      <c r="PZ14" s="36"/>
      <c r="QA14" s="36"/>
      <c r="QB14" s="36"/>
      <c r="QC14" s="36"/>
      <c r="QD14" s="36"/>
      <c r="QE14" s="36"/>
      <c r="QF14" s="36"/>
      <c r="QG14" s="36"/>
      <c r="QH14" s="36"/>
      <c r="QI14" s="36"/>
      <c r="QJ14" s="36"/>
      <c r="QK14" s="36"/>
      <c r="QL14" s="36"/>
      <c r="QM14" s="36"/>
      <c r="QN14" s="36"/>
      <c r="QO14" s="36"/>
      <c r="QP14" s="36"/>
      <c r="QQ14" s="36"/>
      <c r="QR14" s="36"/>
      <c r="QS14" s="36"/>
      <c r="QT14" s="36"/>
      <c r="QU14" s="36"/>
      <c r="QV14" s="36"/>
      <c r="QW14" s="36"/>
      <c r="QX14" s="36"/>
      <c r="QY14" s="36"/>
      <c r="QZ14" s="36"/>
      <c r="RA14" s="36"/>
      <c r="RB14" s="36"/>
      <c r="RC14" s="36"/>
      <c r="RD14" s="36"/>
      <c r="RE14" s="36"/>
      <c r="RF14" s="36"/>
      <c r="RG14" s="36"/>
      <c r="RH14" s="36"/>
      <c r="RI14" s="36"/>
      <c r="RJ14" s="36"/>
      <c r="RK14" s="36"/>
      <c r="RL14" s="36"/>
      <c r="RM14" s="36"/>
      <c r="RN14" s="36"/>
      <c r="RO14" s="36"/>
      <c r="RP14" s="36"/>
      <c r="RQ14" s="36"/>
      <c r="RR14" s="36"/>
      <c r="RS14" s="36"/>
      <c r="RT14" s="36"/>
      <c r="RU14" s="36"/>
      <c r="RV14" s="36"/>
      <c r="RW14" s="36"/>
      <c r="RX14" s="36"/>
      <c r="RY14" s="36"/>
      <c r="RZ14" s="36"/>
      <c r="SA14" s="36"/>
      <c r="SB14" s="36"/>
      <c r="SC14" s="36"/>
      <c r="SD14" s="36"/>
      <c r="SE14" s="36"/>
      <c r="SF14" s="36"/>
      <c r="SG14" s="36"/>
      <c r="SH14" s="36"/>
      <c r="SI14" s="36"/>
      <c r="SJ14" s="36"/>
      <c r="SK14" s="36"/>
      <c r="SL14" s="36"/>
      <c r="SM14" s="36"/>
      <c r="SN14" s="36"/>
      <c r="SO14" s="36"/>
      <c r="SP14" s="36"/>
      <c r="SQ14" s="36"/>
      <c r="SR14" s="36"/>
      <c r="SS14" s="36"/>
      <c r="ST14" s="36"/>
      <c r="SU14" s="36"/>
      <c r="SV14" s="36"/>
      <c r="SW14" s="36"/>
      <c r="SX14" s="36"/>
      <c r="SY14" s="36"/>
      <c r="SZ14" s="36"/>
      <c r="TA14" s="36"/>
      <c r="TB14" s="36"/>
      <c r="TC14" s="36"/>
      <c r="TD14" s="36"/>
      <c r="TE14" s="36"/>
      <c r="TF14" s="36"/>
      <c r="TG14" s="36"/>
      <c r="TH14" s="36"/>
      <c r="TI14" s="36"/>
      <c r="TJ14" s="36"/>
      <c r="TK14" s="36"/>
      <c r="TL14" s="36"/>
      <c r="TM14" s="36"/>
      <c r="TN14" s="36"/>
      <c r="TO14" s="36"/>
      <c r="TP14" s="36"/>
      <c r="TQ14" s="36"/>
      <c r="TR14" s="36"/>
      <c r="TS14" s="36"/>
      <c r="TT14" s="36"/>
      <c r="TU14" s="36"/>
      <c r="TV14" s="36"/>
      <c r="TW14" s="36"/>
      <c r="TX14" s="36"/>
      <c r="TY14" s="36"/>
      <c r="TZ14" s="36"/>
      <c r="UA14" s="36"/>
      <c r="UB14" s="36"/>
      <c r="UC14" s="36"/>
      <c r="UD14" s="36"/>
      <c r="UE14" s="36"/>
      <c r="UF14" s="36"/>
      <c r="UG14" s="36"/>
      <c r="UH14" s="36"/>
      <c r="UI14" s="36"/>
      <c r="UJ14" s="36"/>
      <c r="UK14" s="36"/>
      <c r="UL14" s="36"/>
      <c r="UM14" s="36"/>
      <c r="UN14" s="36"/>
      <c r="UO14" s="36"/>
      <c r="UP14" s="36"/>
      <c r="UQ14" s="36"/>
      <c r="UR14" s="36"/>
      <c r="US14" s="36"/>
      <c r="UT14" s="36"/>
      <c r="UU14" s="36"/>
      <c r="UV14" s="36"/>
      <c r="UW14" s="36"/>
      <c r="UX14" s="36"/>
      <c r="UY14" s="36"/>
      <c r="UZ14" s="36"/>
      <c r="VA14" s="36"/>
      <c r="VB14" s="36"/>
      <c r="VC14" s="36"/>
      <c r="VD14" s="36"/>
      <c r="VE14" s="36"/>
      <c r="VF14" s="36"/>
      <c r="VG14" s="36"/>
      <c r="VH14" s="36"/>
      <c r="VI14" s="36"/>
      <c r="VJ14" s="36"/>
      <c r="VK14" s="36"/>
      <c r="VL14" s="36"/>
      <c r="VM14" s="36"/>
      <c r="VN14" s="36"/>
      <c r="VO14" s="36"/>
      <c r="VP14" s="36"/>
      <c r="VQ14" s="36"/>
      <c r="VR14" s="36"/>
      <c r="VS14" s="36"/>
      <c r="VT14" s="36"/>
      <c r="VU14" s="36"/>
      <c r="VV14" s="36"/>
      <c r="VW14" s="36"/>
      <c r="VX14" s="36"/>
      <c r="VY14" s="36"/>
      <c r="VZ14" s="36"/>
      <c r="WA14" s="36"/>
      <c r="WB14" s="36"/>
      <c r="WC14" s="36"/>
      <c r="WD14" s="36"/>
      <c r="WE14" s="36"/>
      <c r="WF14" s="36"/>
      <c r="WG14" s="36"/>
      <c r="WH14" s="36"/>
      <c r="WI14" s="36"/>
      <c r="WJ14" s="36"/>
      <c r="WK14" s="36"/>
      <c r="WL14" s="36"/>
      <c r="WM14" s="36"/>
      <c r="WN14" s="36"/>
      <c r="WO14" s="36"/>
      <c r="WP14" s="36"/>
      <c r="WQ14" s="36"/>
      <c r="WR14" s="36"/>
      <c r="WS14" s="36"/>
      <c r="WT14" s="36"/>
      <c r="WU14" s="36"/>
      <c r="WV14" s="36"/>
      <c r="WW14" s="36"/>
      <c r="WX14" s="36"/>
      <c r="WY14" s="36"/>
      <c r="WZ14" s="36"/>
      <c r="XA14" s="36"/>
      <c r="XB14" s="36"/>
      <c r="XC14" s="36"/>
      <c r="XD14" s="36"/>
      <c r="XE14" s="36"/>
      <c r="XF14" s="36"/>
      <c r="XG14" s="36"/>
      <c r="XH14" s="36"/>
      <c r="XI14" s="36"/>
      <c r="XJ14" s="36"/>
      <c r="XK14" s="36"/>
      <c r="XL14" s="36"/>
      <c r="XM14" s="36"/>
      <c r="XN14" s="36"/>
      <c r="XO14" s="36"/>
      <c r="XP14" s="36"/>
      <c r="XQ14" s="36"/>
      <c r="XR14" s="36"/>
      <c r="XS14" s="36"/>
      <c r="XT14" s="36"/>
      <c r="XU14" s="36"/>
      <c r="XV14" s="36"/>
      <c r="XW14" s="36"/>
      <c r="XX14" s="36"/>
      <c r="XY14" s="36"/>
      <c r="XZ14" s="36"/>
      <c r="YA14" s="36"/>
      <c r="YB14" s="36"/>
      <c r="YC14" s="36"/>
      <c r="YD14" s="36"/>
      <c r="YE14" s="36"/>
      <c r="YF14" s="36"/>
      <c r="YG14" s="36"/>
      <c r="YH14" s="36"/>
      <c r="YI14" s="36"/>
      <c r="YJ14" s="36"/>
      <c r="YK14" s="36"/>
      <c r="YL14" s="36"/>
      <c r="YM14" s="36"/>
      <c r="YN14" s="36"/>
      <c r="YO14" s="36"/>
      <c r="YP14" s="36"/>
      <c r="YQ14" s="36"/>
      <c r="YR14" s="36"/>
      <c r="YS14" s="36"/>
      <c r="YT14" s="36"/>
      <c r="YU14" s="36"/>
      <c r="YV14" s="36"/>
      <c r="YW14" s="36"/>
      <c r="YX14" s="36"/>
      <c r="YY14" s="36"/>
      <c r="YZ14" s="36"/>
      <c r="ZA14" s="36"/>
      <c r="ZB14" s="36"/>
      <c r="ZC14" s="36"/>
      <c r="ZD14" s="36"/>
      <c r="ZE14" s="36"/>
      <c r="ZF14" s="36"/>
      <c r="ZG14" s="36"/>
      <c r="ZH14" s="36"/>
      <c r="ZI14" s="36"/>
      <c r="ZJ14" s="36"/>
      <c r="ZK14" s="36"/>
      <c r="ZL14" s="36"/>
      <c r="ZM14" s="36"/>
      <c r="ZN14" s="36"/>
      <c r="ZO14" s="36"/>
      <c r="ZP14" s="36"/>
      <c r="ZQ14" s="36"/>
      <c r="ZR14" s="36"/>
      <c r="ZS14" s="36"/>
    </row>
  </sheetData>
  <mergeCells count="1">
    <mergeCell ref="A4:P4"/>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
  <sheetViews>
    <sheetView zoomScale="28" zoomScaleNormal="28" workbookViewId="0">
      <selection activeCell="A4" sqref="A4:P4"/>
    </sheetView>
  </sheetViews>
  <sheetFormatPr baseColWidth="10" defaultColWidth="49.6640625" defaultRowHeight="46.2"/>
  <cols>
    <col min="1" max="1" width="40" style="99" customWidth="1"/>
    <col min="2" max="3" width="49.6640625" style="99"/>
    <col min="4" max="4" width="35.44140625" style="99" customWidth="1"/>
    <col min="5" max="5" width="25.109375" style="99" customWidth="1"/>
    <col min="6" max="7" width="22.33203125" style="99" customWidth="1"/>
    <col min="8" max="8" width="22.33203125" style="123" customWidth="1"/>
    <col min="9" max="9" width="29.6640625" style="99" customWidth="1"/>
    <col min="10" max="10" width="31.44140625" style="99" customWidth="1"/>
    <col min="11" max="12" width="49.6640625" style="99"/>
    <col min="13" max="13" width="46.77734375" style="99" customWidth="1"/>
    <col min="14" max="15" width="49.6640625" style="99"/>
    <col min="16" max="16" width="46.77734375" style="99" customWidth="1"/>
    <col min="17" max="16384" width="49.6640625" style="99"/>
  </cols>
  <sheetData>
    <row r="1" spans="1:16" ht="285.75" customHeight="1">
      <c r="A1" s="73" t="s">
        <v>96</v>
      </c>
      <c r="B1" s="73" t="s">
        <v>97</v>
      </c>
      <c r="C1" s="73" t="s">
        <v>98</v>
      </c>
      <c r="D1" s="74" t="s">
        <v>3</v>
      </c>
      <c r="E1" s="74" t="s">
        <v>2</v>
      </c>
      <c r="F1" s="74" t="s">
        <v>0</v>
      </c>
      <c r="G1" s="74" t="s">
        <v>1</v>
      </c>
      <c r="H1" s="74" t="s">
        <v>238</v>
      </c>
      <c r="I1" s="73" t="s">
        <v>99</v>
      </c>
      <c r="J1" s="73" t="s">
        <v>100</v>
      </c>
      <c r="K1" s="73" t="s">
        <v>101</v>
      </c>
      <c r="L1" s="73" t="s">
        <v>199</v>
      </c>
      <c r="M1" s="75" t="s">
        <v>200</v>
      </c>
      <c r="N1" s="75" t="s">
        <v>104</v>
      </c>
      <c r="O1" s="76" t="s">
        <v>105</v>
      </c>
      <c r="P1" s="75" t="s">
        <v>284</v>
      </c>
    </row>
    <row r="2" spans="1:16" ht="102.75" customHeight="1">
      <c r="A2" s="77" t="str">
        <f ca="1">RIGHT(CELL("filename",A$1),LEN(CELL("filename",A$1))-SEARCH("]",CELL("filename",A$1),1))</f>
        <v>MCC M2 Info S4 Ing. (FISE)</v>
      </c>
      <c r="B2" s="78"/>
      <c r="C2" s="78"/>
      <c r="D2" s="79">
        <f>SUM(E2:G2)</f>
        <v>4</v>
      </c>
      <c r="E2" s="80">
        <f>E3</f>
        <v>0</v>
      </c>
      <c r="F2" s="80">
        <f t="shared" ref="F2:G2" si="0">F3</f>
        <v>4</v>
      </c>
      <c r="G2" s="80">
        <f t="shared" si="0"/>
        <v>0</v>
      </c>
      <c r="H2" s="80">
        <f>H3</f>
        <v>0</v>
      </c>
      <c r="I2" s="79"/>
      <c r="J2" s="79">
        <f>J3</f>
        <v>30</v>
      </c>
      <c r="K2" s="78"/>
      <c r="L2" s="78"/>
      <c r="M2" s="81"/>
      <c r="N2" s="81"/>
      <c r="O2" s="81"/>
      <c r="P2" s="81"/>
    </row>
    <row r="3" spans="1:16" ht="105" customHeight="1">
      <c r="A3" s="87" t="s">
        <v>107</v>
      </c>
      <c r="B3" s="87" t="s">
        <v>235</v>
      </c>
      <c r="C3" s="87" t="s">
        <v>135</v>
      </c>
      <c r="D3" s="82">
        <f>SUM(E3:H3)</f>
        <v>4</v>
      </c>
      <c r="E3" s="82">
        <v>0</v>
      </c>
      <c r="F3" s="82">
        <v>4</v>
      </c>
      <c r="G3" s="82">
        <v>0</v>
      </c>
      <c r="H3" s="90">
        <v>0</v>
      </c>
      <c r="I3" s="101"/>
      <c r="J3" s="101">
        <v>30</v>
      </c>
      <c r="K3" s="102"/>
      <c r="L3" s="88" t="s">
        <v>110</v>
      </c>
      <c r="M3" s="91" t="s">
        <v>110</v>
      </c>
      <c r="N3" s="91" t="s">
        <v>286</v>
      </c>
      <c r="O3" s="83" t="s">
        <v>125</v>
      </c>
      <c r="P3" s="91"/>
    </row>
    <row r="4" spans="1:16" s="123" customFormat="1" ht="202.05" customHeight="1">
      <c r="A4" s="188" t="s">
        <v>285</v>
      </c>
      <c r="B4" s="189"/>
      <c r="C4" s="189"/>
      <c r="D4" s="189"/>
      <c r="E4" s="189"/>
      <c r="F4" s="189"/>
      <c r="G4" s="189"/>
      <c r="H4" s="189"/>
      <c r="I4" s="189"/>
      <c r="J4" s="189"/>
      <c r="K4" s="189"/>
      <c r="L4" s="189"/>
      <c r="M4" s="189"/>
      <c r="N4" s="189"/>
      <c r="O4" s="189"/>
      <c r="P4" s="190"/>
    </row>
  </sheetData>
  <mergeCells count="1">
    <mergeCell ref="A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8"/>
  <sheetViews>
    <sheetView topLeftCell="C1" zoomScale="82" zoomScaleNormal="82" workbookViewId="0">
      <selection activeCell="J5" sqref="J5"/>
    </sheetView>
  </sheetViews>
  <sheetFormatPr baseColWidth="10" defaultColWidth="18.44140625" defaultRowHeight="15.6"/>
  <cols>
    <col min="1" max="1" width="39" style="98" customWidth="1"/>
    <col min="2" max="2" width="18.44140625" style="98"/>
    <col min="3" max="3" width="58.44140625" style="98" customWidth="1"/>
    <col min="4" max="4" width="23.77734375" style="98" customWidth="1"/>
    <col min="5" max="15" width="18.44140625" style="98"/>
    <col min="16" max="16" width="27.44140625" style="98" customWidth="1"/>
    <col min="17" max="16384" width="18.44140625" style="98"/>
  </cols>
  <sheetData>
    <row r="1" spans="1:18" ht="46.8">
      <c r="A1" s="25" t="s">
        <v>96</v>
      </c>
      <c r="B1" s="25" t="s">
        <v>97</v>
      </c>
      <c r="C1" s="25" t="s">
        <v>98</v>
      </c>
      <c r="D1" s="26" t="s">
        <v>4</v>
      </c>
      <c r="E1" s="27" t="s">
        <v>3</v>
      </c>
      <c r="F1" s="27" t="s">
        <v>2</v>
      </c>
      <c r="G1" s="27" t="s">
        <v>0</v>
      </c>
      <c r="H1" s="27" t="s">
        <v>1</v>
      </c>
      <c r="I1" s="27" t="s">
        <v>238</v>
      </c>
      <c r="J1" s="25" t="s">
        <v>99</v>
      </c>
      <c r="K1" s="25" t="s">
        <v>100</v>
      </c>
      <c r="L1" s="25" t="s">
        <v>101</v>
      </c>
      <c r="M1" s="25" t="s">
        <v>199</v>
      </c>
      <c r="N1" s="28" t="s">
        <v>200</v>
      </c>
      <c r="O1" s="28" t="s">
        <v>104</v>
      </c>
      <c r="P1" s="29" t="s">
        <v>105</v>
      </c>
      <c r="Q1" s="29" t="s">
        <v>106</v>
      </c>
      <c r="R1" s="28" t="s">
        <v>284</v>
      </c>
    </row>
    <row r="2" spans="1:18" ht="31.2">
      <c r="A2" s="31" t="str">
        <f ca="1">RIGHT(CELL("filename",A$1),LEN(CELL("filename",A$1))-SEARCH("]",CELL("filename",A$1),1))</f>
        <v xml:space="preserve">M2 Info S4 Ingénierie (FISA) </v>
      </c>
      <c r="B2" s="32"/>
      <c r="C2" s="32"/>
      <c r="D2" s="32" t="s">
        <v>297</v>
      </c>
      <c r="E2" s="33">
        <f>SUM(F2:I2)</f>
        <v>184</v>
      </c>
      <c r="F2" s="33">
        <f t="shared" ref="F2:K2" si="0">F3+F8</f>
        <v>0</v>
      </c>
      <c r="G2" s="33">
        <f t="shared" si="0"/>
        <v>184</v>
      </c>
      <c r="H2" s="33">
        <f>H3+H8</f>
        <v>0</v>
      </c>
      <c r="I2" s="33">
        <f t="shared" ref="I2" si="1">I3+I8</f>
        <v>0</v>
      </c>
      <c r="J2" s="33"/>
      <c r="K2" s="33">
        <f t="shared" si="0"/>
        <v>30</v>
      </c>
      <c r="L2" s="32"/>
      <c r="M2" s="32"/>
      <c r="N2" s="103"/>
      <c r="O2" s="103"/>
      <c r="P2" s="103"/>
      <c r="Q2" s="103"/>
      <c r="R2" s="103"/>
    </row>
    <row r="3" spans="1:18" ht="48" customHeight="1">
      <c r="A3" s="93" t="s">
        <v>111</v>
      </c>
      <c r="B3" s="93" t="s">
        <v>138</v>
      </c>
      <c r="C3" s="184" t="s">
        <v>320</v>
      </c>
      <c r="D3" s="94"/>
      <c r="E3" s="94">
        <f>SUM(F3:I3)</f>
        <v>180</v>
      </c>
      <c r="F3" s="104">
        <f>SUM(F4:F7)</f>
        <v>0</v>
      </c>
      <c r="G3" s="104">
        <f>SUM(G4:G7)</f>
        <v>180</v>
      </c>
      <c r="H3" s="104">
        <f t="shared" ref="H3:I3" si="2">SUM(H4:H7)</f>
        <v>0</v>
      </c>
      <c r="I3" s="104">
        <f t="shared" si="2"/>
        <v>0</v>
      </c>
      <c r="J3" s="93"/>
      <c r="K3" s="93">
        <v>3</v>
      </c>
      <c r="L3" s="93"/>
      <c r="M3" s="93" t="s">
        <v>110</v>
      </c>
      <c r="N3" s="180" t="s">
        <v>110</v>
      </c>
      <c r="O3" s="180" t="s">
        <v>286</v>
      </c>
      <c r="P3" s="65"/>
      <c r="Q3" s="65"/>
      <c r="R3" s="65"/>
    </row>
    <row r="4" spans="1:18">
      <c r="A4" s="109" t="s">
        <v>108</v>
      </c>
      <c r="B4" s="105" t="s">
        <v>139</v>
      </c>
      <c r="C4" s="106" t="s">
        <v>137</v>
      </c>
      <c r="D4" s="110" t="s">
        <v>7</v>
      </c>
      <c r="E4" s="111"/>
      <c r="F4" s="107">
        <v>0</v>
      </c>
      <c r="G4" s="107">
        <v>45</v>
      </c>
      <c r="H4" s="108">
        <v>0</v>
      </c>
      <c r="I4" s="108">
        <v>0</v>
      </c>
      <c r="J4" s="109">
        <v>0</v>
      </c>
      <c r="K4" s="105"/>
      <c r="L4" s="109">
        <v>2</v>
      </c>
      <c r="M4" s="166" t="s">
        <v>110</v>
      </c>
      <c r="N4" s="46"/>
      <c r="O4" s="46" t="s">
        <v>114</v>
      </c>
      <c r="P4" s="181" t="s">
        <v>246</v>
      </c>
      <c r="Q4" s="46" t="s">
        <v>149</v>
      </c>
      <c r="R4" s="46"/>
    </row>
    <row r="5" spans="1:18">
      <c r="A5" s="109" t="s">
        <v>108</v>
      </c>
      <c r="B5" s="105" t="s">
        <v>140</v>
      </c>
      <c r="C5" s="106" t="s">
        <v>91</v>
      </c>
      <c r="D5" s="110" t="s">
        <v>7</v>
      </c>
      <c r="E5" s="111"/>
      <c r="F5" s="107">
        <v>0</v>
      </c>
      <c r="G5" s="107">
        <v>45</v>
      </c>
      <c r="H5" s="108">
        <v>0</v>
      </c>
      <c r="I5" s="108">
        <v>0</v>
      </c>
      <c r="J5" s="109">
        <v>1</v>
      </c>
      <c r="K5" s="105"/>
      <c r="L5" s="109">
        <v>2</v>
      </c>
      <c r="M5" s="166" t="s">
        <v>110</v>
      </c>
      <c r="N5" s="46"/>
      <c r="O5" s="46" t="s">
        <v>114</v>
      </c>
      <c r="P5" s="181" t="s">
        <v>246</v>
      </c>
      <c r="Q5" s="46" t="s">
        <v>149</v>
      </c>
      <c r="R5" s="46"/>
    </row>
    <row r="6" spans="1:18">
      <c r="A6" s="109" t="s">
        <v>108</v>
      </c>
      <c r="B6" s="109" t="s">
        <v>141</v>
      </c>
      <c r="C6" s="106" t="s">
        <v>85</v>
      </c>
      <c r="D6" s="110" t="s">
        <v>195</v>
      </c>
      <c r="E6" s="111"/>
      <c r="F6" s="107">
        <v>0</v>
      </c>
      <c r="G6" s="107">
        <v>45</v>
      </c>
      <c r="H6" s="108">
        <v>0</v>
      </c>
      <c r="I6" s="108">
        <v>0</v>
      </c>
      <c r="J6" s="109">
        <v>1</v>
      </c>
      <c r="K6" s="105"/>
      <c r="L6" s="109">
        <v>2</v>
      </c>
      <c r="M6" s="166" t="s">
        <v>110</v>
      </c>
      <c r="N6" s="46"/>
      <c r="O6" s="46" t="s">
        <v>114</v>
      </c>
      <c r="P6" s="181" t="s">
        <v>246</v>
      </c>
      <c r="Q6" s="46" t="s">
        <v>149</v>
      </c>
      <c r="R6" s="46"/>
    </row>
    <row r="7" spans="1:18">
      <c r="A7" s="109" t="s">
        <v>108</v>
      </c>
      <c r="B7" s="109" t="s">
        <v>142</v>
      </c>
      <c r="C7" s="106" t="s">
        <v>92</v>
      </c>
      <c r="D7" s="110" t="s">
        <v>195</v>
      </c>
      <c r="E7" s="111"/>
      <c r="F7" s="107">
        <v>0</v>
      </c>
      <c r="G7" s="107">
        <v>45</v>
      </c>
      <c r="H7" s="108">
        <v>0</v>
      </c>
      <c r="I7" s="108">
        <v>0</v>
      </c>
      <c r="J7" s="109">
        <v>1</v>
      </c>
      <c r="K7" s="105"/>
      <c r="L7" s="109">
        <v>2</v>
      </c>
      <c r="M7" s="166" t="s">
        <v>110</v>
      </c>
      <c r="N7" s="46"/>
      <c r="O7" s="46" t="s">
        <v>114</v>
      </c>
      <c r="P7" s="181" t="s">
        <v>246</v>
      </c>
      <c r="Q7" s="46" t="s">
        <v>149</v>
      </c>
      <c r="R7" s="46"/>
    </row>
    <row r="8" spans="1:18" ht="36.75" customHeight="1">
      <c r="A8" s="93" t="s">
        <v>112</v>
      </c>
      <c r="B8" s="93" t="s">
        <v>136</v>
      </c>
      <c r="C8" s="93" t="s">
        <v>316</v>
      </c>
      <c r="D8" s="94" t="s">
        <v>87</v>
      </c>
      <c r="E8" s="94">
        <f>SUM(F8:I8)</f>
        <v>4</v>
      </c>
      <c r="F8" s="94">
        <v>0</v>
      </c>
      <c r="G8" s="94">
        <v>4</v>
      </c>
      <c r="H8" s="94">
        <v>0</v>
      </c>
      <c r="I8" s="94">
        <v>0</v>
      </c>
      <c r="J8" s="93"/>
      <c r="K8" s="93">
        <v>27</v>
      </c>
      <c r="L8" s="93">
        <v>2</v>
      </c>
      <c r="M8" s="93" t="s">
        <v>110</v>
      </c>
      <c r="N8" s="180" t="s">
        <v>110</v>
      </c>
      <c r="O8" s="180" t="s">
        <v>287</v>
      </c>
      <c r="P8" s="65" t="s">
        <v>125</v>
      </c>
      <c r="Q8" s="65">
        <v>27</v>
      </c>
      <c r="R8"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M2 Info S3 Ingénierie (FISE)</vt:lpstr>
      <vt:lpstr>MCC M2 Info S3 Ing. (FISE)</vt:lpstr>
      <vt:lpstr>M2 Info S3 Ingénierie (FISA)</vt:lpstr>
      <vt:lpstr>MCC M2 Info S3 Ing. (FISA)</vt:lpstr>
      <vt:lpstr>M2 Info S3 Ing. Opt. Ubinet</vt:lpstr>
      <vt:lpstr>MCC M2 Info S3 Ing. Opt. Ubinet</vt:lpstr>
      <vt:lpstr>M2 Info S4 Ingénierie (FISE)</vt:lpstr>
      <vt:lpstr>MCC M2 Info S4 Ing. (FISE)</vt:lpstr>
      <vt:lpstr>M2 Info S4 Ingénierie (FISA) </vt:lpstr>
      <vt:lpstr>MCC M2 Info S4 Ing. (FISA) </vt:lpstr>
      <vt:lpstr>M2 Info S4 Ing. Opt. Ubinet</vt:lpstr>
      <vt:lpstr>MCC M2 Info S4 Ing. opt. Ubinet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dc:creator>
  <cp:lastModifiedBy>Jean-Yves Tigli</cp:lastModifiedBy>
  <cp:lastPrinted>2017-05-29T12:35:56Z</cp:lastPrinted>
  <dcterms:created xsi:type="dcterms:W3CDTF">2015-12-09T14:53:18Z</dcterms:created>
  <dcterms:modified xsi:type="dcterms:W3CDTF">2019-04-30T02:13:51Z</dcterms:modified>
</cp:coreProperties>
</file>