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PRIT\UFTAM\Maquette IMAFA ESPRIT Ms IG\"/>
    </mc:Choice>
  </mc:AlternateContent>
  <xr:revisionPtr revIDLastSave="0" documentId="13_ncr:1_{0A171C0F-BAAB-444A-885A-19C2352B4508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51" i="1" l="1"/>
  <c r="E37" i="1" l="1"/>
  <c r="F37" i="1"/>
  <c r="I37" i="1"/>
  <c r="M37" i="1" s="1"/>
  <c r="J37" i="1"/>
  <c r="N37" i="1" s="1"/>
  <c r="E41" i="1"/>
  <c r="F41" i="1"/>
  <c r="I41" i="1"/>
  <c r="J41" i="1"/>
  <c r="M41" i="1"/>
  <c r="L30" i="1"/>
  <c r="K30" i="1"/>
  <c r="H30" i="1"/>
  <c r="G30" i="1"/>
  <c r="D30" i="1"/>
  <c r="C30" i="1"/>
  <c r="J15" i="1"/>
  <c r="I15" i="1"/>
  <c r="F15" i="1"/>
  <c r="E15" i="1"/>
  <c r="J19" i="1"/>
  <c r="I19" i="1"/>
  <c r="F19" i="1"/>
  <c r="E19" i="1"/>
  <c r="J24" i="1"/>
  <c r="I24" i="1"/>
  <c r="F24" i="1"/>
  <c r="E24" i="1"/>
  <c r="N41" i="1" l="1"/>
  <c r="M15" i="1"/>
  <c r="M19" i="1"/>
  <c r="N15" i="1"/>
  <c r="N19" i="1"/>
  <c r="M24" i="1"/>
  <c r="N24" i="1"/>
  <c r="E9" i="1"/>
  <c r="E35" i="1" l="1"/>
  <c r="E11" i="1"/>
  <c r="F9" i="1"/>
  <c r="L45" i="1"/>
  <c r="K45" i="1"/>
  <c r="J9" i="1"/>
  <c r="H45" i="1"/>
  <c r="G45" i="1"/>
  <c r="J35" i="1"/>
  <c r="I35" i="1"/>
  <c r="J27" i="1"/>
  <c r="I27" i="1"/>
  <c r="J11" i="1"/>
  <c r="I11" i="1"/>
  <c r="I9" i="1"/>
  <c r="M9" i="1" s="1"/>
  <c r="F11" i="1"/>
  <c r="E27" i="1"/>
  <c r="D45" i="1"/>
  <c r="C45" i="1"/>
  <c r="F35" i="1"/>
  <c r="F27" i="1"/>
  <c r="M27" i="1" l="1"/>
  <c r="F30" i="1"/>
  <c r="J30" i="1"/>
  <c r="N35" i="1"/>
  <c r="N45" i="1" s="1"/>
  <c r="M11" i="1"/>
  <c r="N9" i="1"/>
  <c r="C31" i="1"/>
  <c r="N11" i="1"/>
  <c r="G31" i="1"/>
  <c r="M35" i="1"/>
  <c r="K31" i="1"/>
  <c r="K46" i="1"/>
  <c r="F45" i="1"/>
  <c r="J45" i="1"/>
  <c r="L49" i="1"/>
  <c r="G46" i="1"/>
  <c r="N27" i="1"/>
  <c r="K49" i="1"/>
  <c r="H49" i="1"/>
  <c r="G49" i="1"/>
  <c r="C46" i="1"/>
  <c r="D49" i="1"/>
  <c r="C49" i="1"/>
  <c r="N30" i="1" l="1"/>
  <c r="N49" i="1" s="1"/>
  <c r="J49" i="1"/>
  <c r="K50" i="1"/>
  <c r="G50" i="1"/>
  <c r="F49" i="1"/>
  <c r="C50" i="1"/>
  <c r="F51" i="1" l="1"/>
</calcChain>
</file>

<file path=xl/sharedStrings.xml><?xml version="1.0" encoding="utf-8"?>
<sst xmlns="http://schemas.openxmlformats.org/spreadsheetml/2006/main" count="142" uniqueCount="55">
  <si>
    <t>CM</t>
  </si>
  <si>
    <t>TD</t>
  </si>
  <si>
    <t>Coef.</t>
  </si>
  <si>
    <t>ECTS</t>
  </si>
  <si>
    <t>Semestre 1</t>
  </si>
  <si>
    <t>Cours obligatoire</t>
  </si>
  <si>
    <t xml:space="preserve">Total  </t>
  </si>
  <si>
    <t>Volume horaire étudiant</t>
  </si>
  <si>
    <t>Semestre 2</t>
  </si>
  <si>
    <t xml:space="preserve">Total </t>
  </si>
  <si>
    <t xml:space="preserve">Total annuel  </t>
  </si>
  <si>
    <t>Intitulé des Unités d'Enseignement (UE) 
et 
des éléments pédagogiques (EP)</t>
  </si>
  <si>
    <t>Diplôme :</t>
  </si>
  <si>
    <t xml:space="preserve">Intitulé : </t>
  </si>
  <si>
    <t xml:space="preserve">UE 2 : </t>
  </si>
  <si>
    <t xml:space="preserve">UE 3 : </t>
  </si>
  <si>
    <t>S'appui sur un diplôme existant</t>
  </si>
  <si>
    <t>Création de diplôme</t>
  </si>
  <si>
    <t>Volume Horaire Partie française</t>
  </si>
  <si>
    <t>Volume Horaire Partie tunsienne</t>
  </si>
  <si>
    <t>Volume Horaire TOTAL</t>
  </si>
  <si>
    <t>Cours obligatoire/optionnel</t>
  </si>
  <si>
    <t>X</t>
  </si>
  <si>
    <t>Master 2 Ingénierie Mathématique - IMAFA (Informatique et Mathématiques Appliquées à la Finance et l'Assurance), dupliqué à ESPRIT Tunis</t>
  </si>
  <si>
    <t>UE 1 : Mathématiques financières</t>
  </si>
  <si>
    <t>UE 2 : Mathématiques appliquées</t>
  </si>
  <si>
    <t>Intitulé : Modèles mathématiques continus en finance et assurance</t>
  </si>
  <si>
    <t>Intitulé : Méthodes numériques déterministes pour le pricing d'options</t>
  </si>
  <si>
    <t>Intitulé : Méthodes numériques probabilistes pour le pricing d'options</t>
  </si>
  <si>
    <t>Intitulé : Assurance et gestion de portefeuille</t>
  </si>
  <si>
    <t>Intitulé : Applications distribuées en environnement hétérogène</t>
  </si>
  <si>
    <t>UE 3 : Informatique</t>
  </si>
  <si>
    <t>Intitulé : Applications relationnelles pour le web</t>
  </si>
  <si>
    <t>Intitulé : Génie logiciel</t>
  </si>
  <si>
    <t>UE 4 : Métiers</t>
  </si>
  <si>
    <t>Intitulé : Assurance - calcul actuariel</t>
  </si>
  <si>
    <t>Intitulé : Finance de marché</t>
  </si>
  <si>
    <t>Intitulé : Marché de l'énergie</t>
  </si>
  <si>
    <t>Intitulé : Marché des taux</t>
  </si>
  <si>
    <t>UE 5 : Sciences Humaines Economiques et Langues</t>
  </si>
  <si>
    <t>Intitulé : Management</t>
  </si>
  <si>
    <t>UE 6 : Projet de fin d'études</t>
  </si>
  <si>
    <t>Intitulé : Projet de fin d'études</t>
  </si>
  <si>
    <t>UE 1 : Stage de fin d'études</t>
  </si>
  <si>
    <t>Intitulé : Stage de fin d'études</t>
  </si>
  <si>
    <t>Intitulé : Anglais financier</t>
  </si>
  <si>
    <t>Enseignements dupliqués des étudiants tunisiens lors d'un déplacement de l'enseignant en Tunisie</t>
  </si>
  <si>
    <t>Enseignements dupliqués des étudiants tunisiens lors d'un déplacement des étudiants en France</t>
  </si>
  <si>
    <t xml:space="preserve">Enseignements à distance en visio conférence </t>
  </si>
  <si>
    <t xml:space="preserve">Enseignements à distance avec des classes virtuelles </t>
  </si>
  <si>
    <t>Enseignements à distance en téléprésence</t>
  </si>
  <si>
    <t>Enseignements à distance grâce à un SPOC (ex. Moodle ou équivalent)</t>
  </si>
  <si>
    <t xml:space="preserve">Enseignements  délivrés par des enseignants locaux </t>
  </si>
  <si>
    <t xml:space="preserve">Equivalence entre enseignements </t>
  </si>
  <si>
    <t>POURCENTAGE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</si>
</sst>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78">
    <xf numFmtId="0" fontId="0" fillId="0" borderId="0" xfId="0"/>
    <xf numFmtId="0" fontId="0" fillId="0" borderId="6" xfId="0" applyBorder="1"/>
    <xf numFmtId="0" fontId="0" fillId="0" borderId="6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0" fillId="0" borderId="1" xfId="0" applyBorder="1" applyAlignment="1"/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2" xfId="0" applyBorder="1" applyAlignment="1"/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2" xfId="0" applyBorder="1"/>
    <xf numFmtId="0" fontId="1" fillId="0" borderId="16" xfId="0" applyFont="1" applyBorder="1" applyAlignment="1">
      <alignment horizontal="center" vertical="center"/>
    </xf>
    <xf numFmtId="0" fontId="0" fillId="0" borderId="8" xfId="0" applyBorder="1" applyAlignment="1"/>
    <xf numFmtId="0" fontId="0" fillId="0" borderId="0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3" xfId="0" applyBorder="1" applyAlignment="1"/>
    <xf numFmtId="0" fontId="0" fillId="0" borderId="1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19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21" xfId="0" applyBorder="1" applyAlignment="1">
      <alignment vertical="center"/>
    </xf>
    <xf numFmtId="0" fontId="0" fillId="5" borderId="12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3" borderId="2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0" fillId="5" borderId="15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1" fillId="3" borderId="23" xfId="0" applyFont="1" applyFill="1" applyBorder="1" applyAlignment="1">
      <alignment horizontal="center" vertical="center"/>
    </xf>
    <xf numFmtId="0" fontId="0" fillId="0" borderId="6" xfId="0" applyBorder="1" applyAlignment="1">
      <alignment wrapText="1"/>
    </xf>
    <xf numFmtId="0" fontId="0" fillId="0" borderId="0" xfId="0" applyBorder="1"/>
    <xf numFmtId="0" fontId="0" fillId="0" borderId="14" xfId="0" applyBorder="1"/>
    <xf numFmtId="0" fontId="2" fillId="2" borderId="27" xfId="0" applyFont="1" applyFill="1" applyBorder="1" applyAlignment="1">
      <alignment horizontal="center" vertical="center"/>
    </xf>
    <xf numFmtId="0" fontId="0" fillId="0" borderId="6" xfId="0" applyBorder="1" applyAlignment="1"/>
    <xf numFmtId="0" fontId="0" fillId="0" borderId="29" xfId="0" applyBorder="1" applyAlignment="1"/>
    <xf numFmtId="0" fontId="0" fillId="5" borderId="24" xfId="0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37" xfId="0" applyBorder="1" applyAlignment="1"/>
    <xf numFmtId="0" fontId="0" fillId="5" borderId="22" xfId="0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29" xfId="0" applyFont="1" applyBorder="1" applyAlignment="1">
      <alignment horizontal="center" vertical="center"/>
    </xf>
    <xf numFmtId="0" fontId="0" fillId="3" borderId="39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1" fillId="0" borderId="24" xfId="0" applyFont="1" applyBorder="1" applyAlignment="1">
      <alignment horizontal="center" vertical="center"/>
    </xf>
    <xf numFmtId="0" fontId="0" fillId="0" borderId="40" xfId="0" applyBorder="1" applyAlignment="1"/>
    <xf numFmtId="0" fontId="0" fillId="5" borderId="33" xfId="0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3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41" xfId="0" applyBorder="1"/>
    <xf numFmtId="0" fontId="0" fillId="0" borderId="24" xfId="0" applyBorder="1"/>
    <xf numFmtId="0" fontId="1" fillId="3" borderId="42" xfId="0" applyFont="1" applyFill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2" xfId="0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 wrapText="1"/>
    </xf>
    <xf numFmtId="0" fontId="0" fillId="0" borderId="2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0" xfId="0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7" borderId="25" xfId="0" applyFont="1" applyFill="1" applyBorder="1" applyAlignment="1">
      <alignment horizontal="center" vertical="center" wrapText="1"/>
    </xf>
    <xf numFmtId="0" fontId="1" fillId="7" borderId="31" xfId="0" applyFont="1" applyFill="1" applyBorder="1" applyAlignment="1">
      <alignment horizontal="center" vertical="center" wrapText="1"/>
    </xf>
    <xf numFmtId="0" fontId="0" fillId="7" borderId="31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textRotation="68" wrapText="1"/>
    </xf>
    <xf numFmtId="0" fontId="1" fillId="0" borderId="0" xfId="0" applyFont="1" applyBorder="1" applyAlignment="1">
      <alignment textRotation="68" wrapText="1"/>
    </xf>
    <xf numFmtId="0" fontId="0" fillId="0" borderId="7" xfId="0" applyBorder="1" applyAlignment="1">
      <alignment textRotation="68" wrapText="1"/>
    </xf>
    <xf numFmtId="0" fontId="0" fillId="0" borderId="20" xfId="0" applyBorder="1"/>
    <xf numFmtId="0" fontId="0" fillId="0" borderId="6" xfId="0" applyBorder="1" applyAlignment="1">
      <alignment textRotation="68" wrapText="1"/>
    </xf>
    <xf numFmtId="0" fontId="1" fillId="0" borderId="6" xfId="0" applyFont="1" applyBorder="1" applyAlignment="1">
      <alignment textRotation="68" wrapText="1"/>
    </xf>
    <xf numFmtId="0" fontId="0" fillId="0" borderId="0" xfId="0" applyFill="1" applyBorder="1"/>
    <xf numFmtId="0" fontId="1" fillId="0" borderId="44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0" fillId="0" borderId="10" xfId="0" applyBorder="1"/>
    <xf numFmtId="0" fontId="0" fillId="0" borderId="43" xfId="0" applyBorder="1"/>
    <xf numFmtId="0" fontId="0" fillId="8" borderId="43" xfId="0" applyFill="1" applyBorder="1"/>
    <xf numFmtId="0" fontId="0" fillId="8" borderId="17" xfId="0" applyFill="1" applyBorder="1" applyAlignment="1">
      <alignment horizontal="center"/>
    </xf>
    <xf numFmtId="0" fontId="0" fillId="8" borderId="43" xfId="0" applyFill="1" applyBorder="1" applyAlignment="1">
      <alignment horizontal="center"/>
    </xf>
  </cellXfs>
  <cellStyles count="1">
    <cellStyle name="Normal" xfId="0" builtinId="0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fgColor auto="1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fgColor auto="1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fgColor auto="1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1"/>
  <sheetViews>
    <sheetView tabSelected="1" topLeftCell="A7" workbookViewId="0">
      <pane xSplit="18816" ySplit="4320" topLeftCell="T50" activePane="bottomLeft"/>
      <selection activeCell="B25" sqref="B25"/>
      <selection pane="topRight" activeCell="T25" sqref="T25"/>
      <selection pane="bottomLeft" activeCell="H53" sqref="H53"/>
      <selection pane="bottomRight" activeCell="T36" sqref="T36"/>
    </sheetView>
  </sheetViews>
  <sheetFormatPr baseColWidth="10" defaultRowHeight="14.4" x14ac:dyDescent="0.3"/>
  <cols>
    <col min="2" max="2" width="18.44140625" customWidth="1"/>
    <col min="3" max="3" width="8.109375" customWidth="1"/>
    <col min="4" max="4" width="7.109375" customWidth="1"/>
    <col min="5" max="5" width="8" customWidth="1"/>
    <col min="6" max="6" width="8.33203125" customWidth="1"/>
    <col min="7" max="7" width="7.6640625" customWidth="1"/>
    <col min="8" max="8" width="8.44140625" customWidth="1"/>
    <col min="9" max="9" width="7.6640625" customWidth="1"/>
    <col min="10" max="10" width="8.44140625" customWidth="1"/>
    <col min="11" max="11" width="6.6640625" customWidth="1"/>
    <col min="12" max="12" width="8.88671875" customWidth="1"/>
    <col min="13" max="13" width="8.6640625" customWidth="1"/>
    <col min="14" max="14" width="7.33203125" customWidth="1"/>
    <col min="15" max="15" width="10.44140625" customWidth="1"/>
  </cols>
  <sheetData>
    <row r="1" spans="1:24" ht="15" customHeight="1" x14ac:dyDescent="0.3"/>
    <row r="2" spans="1:24" ht="15" thickBot="1" x14ac:dyDescent="0.35">
      <c r="A2" s="158" t="s">
        <v>12</v>
      </c>
      <c r="B2" s="159"/>
      <c r="C2" s="160"/>
      <c r="D2" s="159"/>
      <c r="E2" s="159"/>
      <c r="F2" s="161"/>
    </row>
    <row r="3" spans="1:24" ht="15" thickBot="1" x14ac:dyDescent="0.35">
      <c r="A3" s="162" t="s">
        <v>16</v>
      </c>
      <c r="B3" s="163"/>
      <c r="C3" s="69" t="s">
        <v>22</v>
      </c>
      <c r="D3" s="112" t="s">
        <v>23</v>
      </c>
      <c r="E3" s="52"/>
      <c r="F3" s="52"/>
    </row>
    <row r="4" spans="1:24" ht="15" thickBot="1" x14ac:dyDescent="0.35">
      <c r="A4" s="162" t="s">
        <v>17</v>
      </c>
      <c r="B4" s="163"/>
      <c r="C4" s="69"/>
      <c r="D4" s="52"/>
      <c r="E4" s="52"/>
      <c r="F4" s="52"/>
    </row>
    <row r="5" spans="1:24" ht="63" customHeight="1" x14ac:dyDescent="0.3">
      <c r="A5" s="147" t="s">
        <v>11</v>
      </c>
      <c r="B5" s="151"/>
      <c r="C5" s="131" t="s">
        <v>18</v>
      </c>
      <c r="D5" s="132"/>
      <c r="E5" s="133"/>
      <c r="F5" s="134"/>
      <c r="G5" s="131" t="s">
        <v>19</v>
      </c>
      <c r="H5" s="132"/>
      <c r="I5" s="133"/>
      <c r="J5" s="134"/>
      <c r="K5" s="119" t="s">
        <v>20</v>
      </c>
      <c r="L5" s="120"/>
      <c r="M5" s="121"/>
      <c r="N5" s="122"/>
    </row>
    <row r="6" spans="1:24" ht="34.5" customHeight="1" x14ac:dyDescent="0.3">
      <c r="A6" s="138"/>
      <c r="B6" s="152"/>
      <c r="C6" s="123" t="s">
        <v>0</v>
      </c>
      <c r="D6" s="123" t="s">
        <v>1</v>
      </c>
      <c r="E6" s="123" t="s">
        <v>2</v>
      </c>
      <c r="F6" s="135" t="s">
        <v>3</v>
      </c>
      <c r="G6" s="123" t="s">
        <v>0</v>
      </c>
      <c r="H6" s="123" t="s">
        <v>1</v>
      </c>
      <c r="I6" s="123" t="s">
        <v>2</v>
      </c>
      <c r="J6" s="135" t="s">
        <v>3</v>
      </c>
      <c r="K6" s="128" t="s">
        <v>0</v>
      </c>
      <c r="L6" s="123" t="s">
        <v>1</v>
      </c>
      <c r="M6" s="123" t="s">
        <v>2</v>
      </c>
      <c r="N6" s="125" t="s">
        <v>3</v>
      </c>
      <c r="O6" s="166"/>
      <c r="P6" s="164"/>
      <c r="Q6" s="164"/>
      <c r="R6" s="164"/>
      <c r="S6" s="164"/>
      <c r="T6" s="164"/>
      <c r="U6" s="164"/>
      <c r="V6" s="165"/>
    </row>
    <row r="7" spans="1:24" ht="217.8" customHeight="1" x14ac:dyDescent="0.3">
      <c r="A7" s="140"/>
      <c r="B7" s="153"/>
      <c r="C7" s="124"/>
      <c r="D7" s="124"/>
      <c r="E7" s="124"/>
      <c r="F7" s="136"/>
      <c r="G7" s="124"/>
      <c r="H7" s="124"/>
      <c r="I7" s="124"/>
      <c r="J7" s="136"/>
      <c r="K7" s="129"/>
      <c r="L7" s="124"/>
      <c r="M7" s="124"/>
      <c r="N7" s="136"/>
      <c r="O7" s="168" t="s">
        <v>46</v>
      </c>
      <c r="P7" s="168" t="s">
        <v>47</v>
      </c>
      <c r="Q7" s="168" t="s">
        <v>48</v>
      </c>
      <c r="R7" s="168" t="s">
        <v>49</v>
      </c>
      <c r="S7" s="168" t="s">
        <v>50</v>
      </c>
      <c r="T7" s="168" t="s">
        <v>51</v>
      </c>
      <c r="U7" s="168" t="s">
        <v>52</v>
      </c>
      <c r="V7" s="169" t="s">
        <v>53</v>
      </c>
      <c r="W7" s="1"/>
    </row>
    <row r="8" spans="1:24" ht="39" customHeight="1" x14ac:dyDescent="0.3">
      <c r="A8" s="154" t="s">
        <v>4</v>
      </c>
      <c r="B8" s="155"/>
      <c r="C8" s="115"/>
      <c r="D8" s="115"/>
      <c r="E8" s="115"/>
      <c r="F8" s="137"/>
      <c r="G8" s="115"/>
      <c r="H8" s="115"/>
      <c r="I8" s="115"/>
      <c r="J8" s="137"/>
      <c r="K8" s="114"/>
      <c r="L8" s="115"/>
      <c r="M8" s="115"/>
      <c r="N8" s="116"/>
    </row>
    <row r="9" spans="1:24" x14ac:dyDescent="0.3">
      <c r="A9" s="156" t="s">
        <v>24</v>
      </c>
      <c r="B9" s="157"/>
      <c r="C9" s="6"/>
      <c r="D9" s="21"/>
      <c r="E9" s="31">
        <f>SUM(E10:E10)</f>
        <v>0</v>
      </c>
      <c r="F9" s="53">
        <f>SUM(F10:F10)</f>
        <v>0</v>
      </c>
      <c r="G9" s="6"/>
      <c r="H9" s="21"/>
      <c r="I9" s="31">
        <f>SUM(I10:I10)</f>
        <v>3</v>
      </c>
      <c r="J9" s="41">
        <f>SUM(J10:J10)</f>
        <v>3</v>
      </c>
      <c r="K9" s="71"/>
      <c r="L9" s="70"/>
      <c r="M9" s="31">
        <f>SUM(E9+I9)</f>
        <v>3</v>
      </c>
      <c r="N9" s="72">
        <f>F9+J9</f>
        <v>3</v>
      </c>
    </row>
    <row r="10" spans="1:24" ht="57.6" x14ac:dyDescent="0.3">
      <c r="A10" s="66" t="s">
        <v>5</v>
      </c>
      <c r="B10" s="2" t="s">
        <v>26</v>
      </c>
      <c r="C10" s="7"/>
      <c r="D10" s="12"/>
      <c r="E10" s="26"/>
      <c r="F10" s="8"/>
      <c r="G10" s="7">
        <v>42</v>
      </c>
      <c r="H10" s="12">
        <v>42</v>
      </c>
      <c r="I10" s="26">
        <v>3</v>
      </c>
      <c r="J10" s="22">
        <v>3</v>
      </c>
      <c r="K10" s="73">
        <v>42</v>
      </c>
      <c r="L10" s="12">
        <v>42</v>
      </c>
      <c r="M10" s="26"/>
      <c r="N10" s="74"/>
      <c r="U10" s="67" t="s">
        <v>22</v>
      </c>
      <c r="V10" s="67" t="s">
        <v>22</v>
      </c>
    </row>
    <row r="11" spans="1:24" x14ac:dyDescent="0.3">
      <c r="A11" s="143" t="s">
        <v>25</v>
      </c>
      <c r="B11" s="144"/>
      <c r="C11" s="6"/>
      <c r="D11" s="21"/>
      <c r="E11" s="31">
        <f>SUM(E12:E14)</f>
        <v>2</v>
      </c>
      <c r="F11" s="54">
        <f>SUM(F12:F14)</f>
        <v>2</v>
      </c>
      <c r="G11" s="6"/>
      <c r="H11" s="21"/>
      <c r="I11" s="31">
        <f>SUM(I12:I14)</f>
        <v>4</v>
      </c>
      <c r="J11" s="42">
        <f>SUM(J12:J14)</f>
        <v>4</v>
      </c>
      <c r="K11" s="76"/>
      <c r="L11" s="21"/>
      <c r="M11" s="31">
        <f>E11+I11</f>
        <v>6</v>
      </c>
      <c r="N11" s="77">
        <f>F11+J11</f>
        <v>6</v>
      </c>
      <c r="O11" s="67"/>
      <c r="P11" s="67"/>
      <c r="Q11" s="67"/>
      <c r="R11" s="67"/>
      <c r="S11" s="67"/>
      <c r="T11" s="67"/>
      <c r="U11" s="67"/>
      <c r="V11" s="67"/>
      <c r="W11" s="67"/>
      <c r="X11" s="67"/>
    </row>
    <row r="12" spans="1:24" ht="57.6" x14ac:dyDescent="0.3">
      <c r="A12" s="66" t="s">
        <v>5</v>
      </c>
      <c r="B12" s="2" t="s">
        <v>27</v>
      </c>
      <c r="C12" s="7"/>
      <c r="D12" s="12"/>
      <c r="E12" s="26"/>
      <c r="F12" s="8"/>
      <c r="G12" s="7">
        <v>12</v>
      </c>
      <c r="H12" s="12">
        <v>15</v>
      </c>
      <c r="I12" s="26">
        <v>2</v>
      </c>
      <c r="J12" s="8">
        <v>2</v>
      </c>
      <c r="K12" s="73">
        <v>12</v>
      </c>
      <c r="L12" s="12">
        <v>15</v>
      </c>
      <c r="M12" s="26"/>
      <c r="N12" s="74"/>
      <c r="O12" s="67"/>
      <c r="P12" s="67"/>
      <c r="Q12" s="67"/>
      <c r="R12" s="67"/>
      <c r="S12" s="67"/>
      <c r="T12" s="67"/>
      <c r="U12" s="67" t="s">
        <v>22</v>
      </c>
      <c r="V12" s="67" t="s">
        <v>22</v>
      </c>
      <c r="W12" s="67"/>
      <c r="X12" s="67"/>
    </row>
    <row r="13" spans="1:24" ht="57.6" x14ac:dyDescent="0.3">
      <c r="A13" s="66" t="s">
        <v>5</v>
      </c>
      <c r="B13" s="2" t="s">
        <v>28</v>
      </c>
      <c r="C13" s="8"/>
      <c r="D13" s="22"/>
      <c r="E13" s="23"/>
      <c r="F13" s="8"/>
      <c r="G13" s="8">
        <v>8</v>
      </c>
      <c r="H13" s="22">
        <v>12</v>
      </c>
      <c r="I13" s="23">
        <v>2</v>
      </c>
      <c r="J13" s="8">
        <v>2</v>
      </c>
      <c r="K13" s="75">
        <v>8</v>
      </c>
      <c r="L13" s="22">
        <v>12</v>
      </c>
      <c r="M13" s="23"/>
      <c r="N13" s="74"/>
      <c r="O13" s="67"/>
      <c r="P13" s="67"/>
      <c r="Q13" s="67"/>
      <c r="R13" s="67"/>
      <c r="S13" s="67"/>
      <c r="T13" s="67"/>
      <c r="U13" s="67" t="s">
        <v>22</v>
      </c>
      <c r="V13" s="67" t="s">
        <v>22</v>
      </c>
      <c r="W13" s="67"/>
      <c r="X13" s="67"/>
    </row>
    <row r="14" spans="1:24" ht="43.2" x14ac:dyDescent="0.3">
      <c r="A14" s="66" t="s">
        <v>5</v>
      </c>
      <c r="B14" s="2" t="s">
        <v>29</v>
      </c>
      <c r="C14" s="7">
        <v>24</v>
      </c>
      <c r="D14" s="23">
        <v>8</v>
      </c>
      <c r="E14" s="10">
        <v>2</v>
      </c>
      <c r="F14" s="23">
        <v>2</v>
      </c>
      <c r="G14" s="7"/>
      <c r="H14" s="23"/>
      <c r="I14" s="10"/>
      <c r="J14" s="23"/>
      <c r="K14" s="73">
        <v>24</v>
      </c>
      <c r="L14" s="23">
        <v>8</v>
      </c>
      <c r="M14" s="10"/>
      <c r="N14" s="78"/>
      <c r="O14" s="67" t="s">
        <v>22</v>
      </c>
      <c r="P14" s="67" t="s">
        <v>22</v>
      </c>
      <c r="Q14" s="67" t="s">
        <v>22</v>
      </c>
      <c r="R14" s="170" t="s">
        <v>22</v>
      </c>
      <c r="S14" s="170" t="s">
        <v>22</v>
      </c>
      <c r="T14" s="170" t="s">
        <v>22</v>
      </c>
      <c r="U14" s="67"/>
      <c r="V14" s="67"/>
      <c r="W14" s="67"/>
      <c r="X14" s="67"/>
    </row>
    <row r="15" spans="1:24" x14ac:dyDescent="0.3">
      <c r="A15" s="143" t="s">
        <v>31</v>
      </c>
      <c r="B15" s="144"/>
      <c r="C15" s="6"/>
      <c r="D15" s="21"/>
      <c r="E15" s="31">
        <f>SUM(E16:E18)</f>
        <v>0</v>
      </c>
      <c r="F15" s="54">
        <f>SUM(F16:F18)</f>
        <v>0</v>
      </c>
      <c r="G15" s="6"/>
      <c r="H15" s="21"/>
      <c r="I15" s="31">
        <f>SUM(I16:I18)</f>
        <v>6</v>
      </c>
      <c r="J15" s="42">
        <f>SUM(J16:J18)</f>
        <v>6</v>
      </c>
      <c r="K15" s="76"/>
      <c r="L15" s="21"/>
      <c r="M15" s="31">
        <f>E15+I15</f>
        <v>6</v>
      </c>
      <c r="N15" s="77">
        <f>F15+J15</f>
        <v>6</v>
      </c>
      <c r="O15" s="67"/>
      <c r="P15" s="67"/>
      <c r="Q15" s="67"/>
      <c r="R15" s="67"/>
      <c r="S15" s="67"/>
      <c r="T15" s="67"/>
      <c r="U15" s="67"/>
      <c r="V15" s="67"/>
      <c r="W15" s="67"/>
      <c r="X15" s="67"/>
    </row>
    <row r="16" spans="1:24" ht="57.6" x14ac:dyDescent="0.3">
      <c r="A16" s="66" t="s">
        <v>5</v>
      </c>
      <c r="B16" s="2" t="s">
        <v>30</v>
      </c>
      <c r="C16" s="7"/>
      <c r="D16" s="12"/>
      <c r="E16" s="26"/>
      <c r="F16" s="8"/>
      <c r="G16" s="7">
        <v>18</v>
      </c>
      <c r="H16" s="12">
        <v>18</v>
      </c>
      <c r="I16" s="26">
        <v>2</v>
      </c>
      <c r="J16" s="8">
        <v>2</v>
      </c>
      <c r="K16" s="73">
        <v>18</v>
      </c>
      <c r="L16" s="12">
        <v>18</v>
      </c>
      <c r="M16" s="26"/>
      <c r="N16" s="74"/>
      <c r="U16" s="67" t="s">
        <v>22</v>
      </c>
      <c r="V16" s="67" t="s">
        <v>22</v>
      </c>
      <c r="W16" s="67"/>
      <c r="X16" s="67"/>
    </row>
    <row r="17" spans="1:24" ht="43.2" x14ac:dyDescent="0.3">
      <c r="A17" s="66" t="s">
        <v>5</v>
      </c>
      <c r="B17" s="2" t="s">
        <v>32</v>
      </c>
      <c r="C17" s="8"/>
      <c r="D17" s="22"/>
      <c r="E17" s="23"/>
      <c r="F17" s="8"/>
      <c r="G17" s="8">
        <v>18</v>
      </c>
      <c r="H17" s="22">
        <v>18</v>
      </c>
      <c r="I17" s="23">
        <v>2</v>
      </c>
      <c r="J17" s="8">
        <v>2</v>
      </c>
      <c r="K17" s="75">
        <v>18</v>
      </c>
      <c r="L17" s="22">
        <v>18</v>
      </c>
      <c r="M17" s="23"/>
      <c r="N17" s="74"/>
      <c r="O17" s="67"/>
      <c r="P17" s="67"/>
      <c r="Q17" s="67"/>
      <c r="R17" s="67"/>
      <c r="S17" s="67"/>
      <c r="T17" s="67"/>
      <c r="U17" s="67" t="s">
        <v>22</v>
      </c>
      <c r="V17" s="67" t="s">
        <v>22</v>
      </c>
      <c r="W17" s="67"/>
      <c r="X17" s="67"/>
    </row>
    <row r="18" spans="1:24" ht="28.8" x14ac:dyDescent="0.3">
      <c r="A18" s="66" t="s">
        <v>5</v>
      </c>
      <c r="B18" s="2" t="s">
        <v>33</v>
      </c>
      <c r="C18" s="7"/>
      <c r="D18" s="23"/>
      <c r="E18" s="10"/>
      <c r="F18" s="23"/>
      <c r="G18" s="7">
        <v>32</v>
      </c>
      <c r="H18" s="23">
        <v>20</v>
      </c>
      <c r="I18" s="10">
        <v>2</v>
      </c>
      <c r="J18" s="23">
        <v>2</v>
      </c>
      <c r="K18" s="73">
        <v>32</v>
      </c>
      <c r="L18" s="23">
        <v>20</v>
      </c>
      <c r="M18" s="10"/>
      <c r="N18" s="78"/>
      <c r="O18" s="67"/>
      <c r="P18" s="67"/>
      <c r="Q18" s="67"/>
      <c r="R18" s="67"/>
      <c r="S18" s="67"/>
      <c r="T18" s="67"/>
      <c r="U18" s="67" t="s">
        <v>22</v>
      </c>
      <c r="V18" s="67" t="s">
        <v>22</v>
      </c>
      <c r="W18" s="67"/>
      <c r="X18" s="67"/>
    </row>
    <row r="19" spans="1:24" x14ac:dyDescent="0.3">
      <c r="A19" s="143" t="s">
        <v>34</v>
      </c>
      <c r="B19" s="144"/>
      <c r="C19" s="6"/>
      <c r="D19" s="21"/>
      <c r="E19" s="31">
        <f>SUM(E20:E23)</f>
        <v>6</v>
      </c>
      <c r="F19" s="54">
        <f>SUM(F20:F23)</f>
        <v>6</v>
      </c>
      <c r="G19" s="6"/>
      <c r="H19" s="21"/>
      <c r="I19" s="31">
        <f>SUM(I20:I23)</f>
        <v>0</v>
      </c>
      <c r="J19" s="42">
        <f>SUM(J20:J23)</f>
        <v>0</v>
      </c>
      <c r="K19" s="76"/>
      <c r="L19" s="21"/>
      <c r="M19" s="31">
        <f>E19+I19</f>
        <v>6</v>
      </c>
      <c r="N19" s="77">
        <f>F19+J19</f>
        <v>6</v>
      </c>
      <c r="O19" s="67"/>
      <c r="P19" s="67"/>
      <c r="Q19" s="67"/>
      <c r="R19" s="67"/>
      <c r="S19" s="67"/>
      <c r="T19" s="67"/>
      <c r="U19" s="67"/>
      <c r="V19" s="67"/>
      <c r="W19" s="67"/>
      <c r="X19" s="67"/>
    </row>
    <row r="20" spans="1:24" ht="28.8" x14ac:dyDescent="0.3">
      <c r="A20" s="66" t="s">
        <v>5</v>
      </c>
      <c r="B20" s="2" t="s">
        <v>35</v>
      </c>
      <c r="C20" s="7">
        <v>38</v>
      </c>
      <c r="D20" s="12">
        <v>2</v>
      </c>
      <c r="E20" s="26">
        <v>1.5</v>
      </c>
      <c r="F20" s="8">
        <v>1.5</v>
      </c>
      <c r="G20" s="7"/>
      <c r="H20" s="12"/>
      <c r="I20" s="26"/>
      <c r="J20" s="8"/>
      <c r="K20" s="73">
        <v>38</v>
      </c>
      <c r="L20" s="12">
        <v>2</v>
      </c>
      <c r="M20" s="26"/>
      <c r="N20" s="74"/>
      <c r="O20" s="67" t="s">
        <v>22</v>
      </c>
      <c r="P20" s="67" t="s">
        <v>22</v>
      </c>
      <c r="Q20" s="67" t="s">
        <v>22</v>
      </c>
      <c r="R20" s="170" t="s">
        <v>22</v>
      </c>
      <c r="S20" s="170" t="s">
        <v>22</v>
      </c>
      <c r="T20" s="170" t="s">
        <v>22</v>
      </c>
      <c r="U20" s="67"/>
      <c r="V20" s="67"/>
      <c r="W20" s="67"/>
      <c r="X20" s="67"/>
    </row>
    <row r="21" spans="1:24" ht="28.8" x14ac:dyDescent="0.3">
      <c r="A21" s="66" t="s">
        <v>5</v>
      </c>
      <c r="B21" s="2" t="s">
        <v>36</v>
      </c>
      <c r="C21" s="8">
        <v>18</v>
      </c>
      <c r="D21" s="22">
        <v>0</v>
      </c>
      <c r="E21" s="23">
        <v>1.5</v>
      </c>
      <c r="F21" s="8">
        <v>1.5</v>
      </c>
      <c r="G21" s="8"/>
      <c r="H21" s="22"/>
      <c r="I21" s="23"/>
      <c r="J21" s="8"/>
      <c r="K21" s="75">
        <v>18</v>
      </c>
      <c r="L21" s="22">
        <v>0</v>
      </c>
      <c r="M21" s="23"/>
      <c r="N21" s="74"/>
      <c r="O21" s="67" t="s">
        <v>22</v>
      </c>
      <c r="P21" s="67" t="s">
        <v>22</v>
      </c>
      <c r="Q21" s="67" t="s">
        <v>22</v>
      </c>
      <c r="R21" s="170" t="s">
        <v>22</v>
      </c>
      <c r="S21" s="170" t="s">
        <v>22</v>
      </c>
      <c r="T21" s="170" t="s">
        <v>22</v>
      </c>
      <c r="U21" s="67"/>
      <c r="V21" s="67"/>
      <c r="W21" s="67"/>
      <c r="X21" s="67"/>
    </row>
    <row r="22" spans="1:24" ht="28.8" x14ac:dyDescent="0.3">
      <c r="A22" s="66" t="s">
        <v>5</v>
      </c>
      <c r="B22" s="2" t="s">
        <v>37</v>
      </c>
      <c r="C22" s="7">
        <v>8</v>
      </c>
      <c r="D22" s="23">
        <v>0</v>
      </c>
      <c r="E22" s="10">
        <v>1.5</v>
      </c>
      <c r="F22" s="23">
        <v>1.5</v>
      </c>
      <c r="G22" s="7"/>
      <c r="H22" s="23"/>
      <c r="I22" s="10"/>
      <c r="J22" s="23"/>
      <c r="K22" s="73">
        <v>8</v>
      </c>
      <c r="L22" s="23">
        <v>0</v>
      </c>
      <c r="M22" s="10"/>
      <c r="N22" s="78"/>
      <c r="O22" s="67" t="s">
        <v>22</v>
      </c>
      <c r="P22" s="67" t="s">
        <v>22</v>
      </c>
      <c r="Q22" s="67" t="s">
        <v>22</v>
      </c>
      <c r="R22" s="170" t="s">
        <v>22</v>
      </c>
      <c r="S22" s="170" t="s">
        <v>22</v>
      </c>
      <c r="T22" s="170" t="s">
        <v>22</v>
      </c>
      <c r="U22" s="67"/>
      <c r="V22" s="67"/>
      <c r="W22" s="67"/>
      <c r="X22" s="67"/>
    </row>
    <row r="23" spans="1:24" ht="28.8" x14ac:dyDescent="0.3">
      <c r="A23" s="66" t="s">
        <v>5</v>
      </c>
      <c r="B23" s="2" t="s">
        <v>38</v>
      </c>
      <c r="C23" s="8">
        <v>28</v>
      </c>
      <c r="D23" s="22">
        <v>28</v>
      </c>
      <c r="E23" s="27">
        <v>1.5</v>
      </c>
      <c r="F23" s="8">
        <v>1.5</v>
      </c>
      <c r="G23" s="8"/>
      <c r="H23" s="22"/>
      <c r="I23" s="27"/>
      <c r="J23" s="8"/>
      <c r="K23" s="75">
        <v>28</v>
      </c>
      <c r="L23" s="22">
        <v>28</v>
      </c>
      <c r="M23" s="27"/>
      <c r="N23" s="74"/>
      <c r="O23" s="67" t="s">
        <v>22</v>
      </c>
      <c r="P23" s="67" t="s">
        <v>22</v>
      </c>
      <c r="Q23" s="67" t="s">
        <v>22</v>
      </c>
      <c r="R23" s="170" t="s">
        <v>22</v>
      </c>
      <c r="S23" s="170" t="s">
        <v>22</v>
      </c>
      <c r="T23" s="170" t="s">
        <v>22</v>
      </c>
      <c r="U23" s="67"/>
      <c r="V23" s="67"/>
      <c r="W23" s="67"/>
      <c r="X23" s="67"/>
    </row>
    <row r="24" spans="1:24" x14ac:dyDescent="0.3">
      <c r="A24" s="143" t="s">
        <v>39</v>
      </c>
      <c r="B24" s="144"/>
      <c r="C24" s="6"/>
      <c r="D24" s="21"/>
      <c r="E24" s="31">
        <f>SUM(E25:E26)</f>
        <v>0</v>
      </c>
      <c r="F24" s="54">
        <f>SUM(F25:F26)</f>
        <v>0</v>
      </c>
      <c r="G24" s="6"/>
      <c r="H24" s="21"/>
      <c r="I24" s="31">
        <f>SUM(I25:I26)</f>
        <v>3</v>
      </c>
      <c r="J24" s="42">
        <f>SUM(J25:J26)</f>
        <v>3</v>
      </c>
      <c r="K24" s="76"/>
      <c r="L24" s="21"/>
      <c r="M24" s="31">
        <f>E24+I24</f>
        <v>3</v>
      </c>
      <c r="N24" s="77">
        <f>F24+J24</f>
        <v>3</v>
      </c>
      <c r="O24" s="67"/>
      <c r="P24" s="67"/>
      <c r="Q24" s="67"/>
      <c r="R24" s="67"/>
      <c r="S24" s="67"/>
      <c r="T24" s="67"/>
      <c r="U24" s="67"/>
      <c r="V24" s="67"/>
      <c r="W24" s="67"/>
      <c r="X24" s="67"/>
    </row>
    <row r="25" spans="1:24" ht="28.8" x14ac:dyDescent="0.3">
      <c r="A25" s="66" t="s">
        <v>5</v>
      </c>
      <c r="B25" s="2" t="s">
        <v>45</v>
      </c>
      <c r="C25" s="7"/>
      <c r="D25" s="12"/>
      <c r="E25" s="26"/>
      <c r="F25" s="8"/>
      <c r="G25" s="7">
        <v>30</v>
      </c>
      <c r="H25" s="12">
        <v>6</v>
      </c>
      <c r="I25" s="26">
        <v>1.5</v>
      </c>
      <c r="J25" s="8">
        <v>1.5</v>
      </c>
      <c r="K25" s="73">
        <v>30</v>
      </c>
      <c r="L25" s="12">
        <v>6</v>
      </c>
      <c r="M25" s="26"/>
      <c r="N25" s="74"/>
      <c r="O25" s="67"/>
      <c r="P25" s="67"/>
      <c r="Q25" s="67"/>
      <c r="R25" s="67"/>
      <c r="S25" s="67"/>
      <c r="T25" s="67"/>
      <c r="U25" s="67" t="s">
        <v>22</v>
      </c>
      <c r="V25" s="67" t="s">
        <v>22</v>
      </c>
      <c r="W25" s="67"/>
      <c r="X25" s="67"/>
    </row>
    <row r="26" spans="1:24" ht="28.8" x14ac:dyDescent="0.3">
      <c r="A26" s="66" t="s">
        <v>5</v>
      </c>
      <c r="B26" s="2" t="s">
        <v>40</v>
      </c>
      <c r="C26" s="8"/>
      <c r="D26" s="22"/>
      <c r="E26" s="23"/>
      <c r="F26" s="8"/>
      <c r="G26" s="8">
        <v>24</v>
      </c>
      <c r="H26" s="22">
        <v>0</v>
      </c>
      <c r="I26" s="23">
        <v>1.5</v>
      </c>
      <c r="J26" s="8">
        <v>1.5</v>
      </c>
      <c r="K26" s="75">
        <v>24</v>
      </c>
      <c r="L26" s="22">
        <v>0</v>
      </c>
      <c r="M26" s="23"/>
      <c r="N26" s="74"/>
      <c r="O26" s="67"/>
      <c r="P26" s="67"/>
      <c r="Q26" s="67"/>
      <c r="R26" s="170"/>
      <c r="S26" s="170"/>
      <c r="T26" s="170"/>
      <c r="U26" s="67" t="s">
        <v>22</v>
      </c>
      <c r="V26" s="67" t="s">
        <v>22</v>
      </c>
      <c r="W26" s="67"/>
      <c r="X26" s="67"/>
    </row>
    <row r="27" spans="1:24" x14ac:dyDescent="0.3">
      <c r="A27" s="143" t="s">
        <v>41</v>
      </c>
      <c r="B27" s="144"/>
      <c r="C27" s="6"/>
      <c r="D27" s="21"/>
      <c r="E27" s="31">
        <f>SUM(E28:E28)</f>
        <v>6</v>
      </c>
      <c r="F27" s="54">
        <f>SUM(F28:F28)</f>
        <v>6</v>
      </c>
      <c r="G27" s="6"/>
      <c r="H27" s="21"/>
      <c r="I27" s="31">
        <f>SUM(I28:I28)</f>
        <v>0</v>
      </c>
      <c r="J27" s="42">
        <f>SUM(J28:J28)</f>
        <v>0</v>
      </c>
      <c r="K27" s="76"/>
      <c r="L27" s="21"/>
      <c r="M27" s="31">
        <f>E27+I27</f>
        <v>6</v>
      </c>
      <c r="N27" s="77">
        <f>F27+J27</f>
        <v>6</v>
      </c>
      <c r="O27" s="67"/>
      <c r="P27" s="67"/>
      <c r="Q27" s="67"/>
      <c r="R27" s="67"/>
      <c r="S27" s="67"/>
      <c r="T27" s="67"/>
      <c r="U27" s="67"/>
      <c r="V27" s="67"/>
      <c r="W27" s="67"/>
      <c r="X27" s="67"/>
    </row>
    <row r="28" spans="1:24" ht="28.8" x14ac:dyDescent="0.3">
      <c r="A28" s="66" t="s">
        <v>5</v>
      </c>
      <c r="B28" s="113" t="s">
        <v>42</v>
      </c>
      <c r="C28" s="9">
        <v>0</v>
      </c>
      <c r="D28" s="24">
        <v>15</v>
      </c>
      <c r="E28" s="27">
        <v>6</v>
      </c>
      <c r="F28" s="55">
        <v>6</v>
      </c>
      <c r="G28" s="9"/>
      <c r="H28" s="24"/>
      <c r="I28" s="27"/>
      <c r="J28" s="55"/>
      <c r="K28" s="79">
        <v>0</v>
      </c>
      <c r="L28" s="24">
        <v>15</v>
      </c>
      <c r="M28" s="27"/>
      <c r="N28" s="80"/>
      <c r="O28" s="67" t="s">
        <v>22</v>
      </c>
      <c r="P28" s="67" t="s">
        <v>22</v>
      </c>
      <c r="Q28" s="67" t="s">
        <v>22</v>
      </c>
      <c r="R28" s="170" t="s">
        <v>22</v>
      </c>
      <c r="S28" s="170" t="s">
        <v>22</v>
      </c>
      <c r="T28" s="170" t="s">
        <v>22</v>
      </c>
      <c r="U28" s="67"/>
      <c r="V28" s="67"/>
      <c r="W28" s="67"/>
      <c r="X28" s="67"/>
    </row>
    <row r="29" spans="1:24" x14ac:dyDescent="0.3">
      <c r="A29" s="104"/>
      <c r="B29" s="105"/>
      <c r="C29" s="10"/>
      <c r="D29" s="12"/>
      <c r="E29" s="12"/>
      <c r="F29" s="7"/>
      <c r="G29" s="10"/>
      <c r="H29" s="12"/>
      <c r="I29" s="12"/>
      <c r="J29" s="12"/>
      <c r="K29" s="81"/>
      <c r="L29" s="12"/>
      <c r="M29" s="12"/>
      <c r="N29" s="82"/>
      <c r="O29" s="67"/>
      <c r="P29" s="67"/>
      <c r="Q29" s="67"/>
      <c r="R29" s="67"/>
      <c r="S29" s="67"/>
      <c r="T29" s="67"/>
      <c r="U29" s="67"/>
      <c r="V29" s="67"/>
      <c r="W29" s="67"/>
      <c r="X29" s="67"/>
    </row>
    <row r="30" spans="1:24" x14ac:dyDescent="0.3">
      <c r="A30" s="150" t="s">
        <v>6</v>
      </c>
      <c r="B30" s="131"/>
      <c r="C30" s="11">
        <f>SUM(C10:C10,C12:C14,C16:C18,C20:C23,C25:C26,C28:C28)</f>
        <v>116</v>
      </c>
      <c r="D30" s="111">
        <f>SUM(D10:D10,D12:D14,D16:D18,D20:D23,D25:D26,D28:D28)</f>
        <v>53</v>
      </c>
      <c r="E30" s="33"/>
      <c r="F30" s="56">
        <f>F9+F11+F15+F19+F24+F27</f>
        <v>14</v>
      </c>
      <c r="G30" s="11">
        <f>SUM(G10:G10,G12:G14,G16:G18,G20:G23,G25:G26,G28:G28)</f>
        <v>184</v>
      </c>
      <c r="H30" s="111">
        <f>SUM(H10:H10,H12:H14,H16:H18,H20:H23,H25:H26,H28:H28)</f>
        <v>131</v>
      </c>
      <c r="I30" s="33"/>
      <c r="J30" s="43">
        <f>J9+J11+J15+J19+J24+J27</f>
        <v>16</v>
      </c>
      <c r="K30" s="83">
        <f>SUM(K10:K10,K12:K14,K16:K18,K20:K23,K25:K26,K28:K28)</f>
        <v>300</v>
      </c>
      <c r="L30" s="83">
        <f>SUM(L10:L10,L12:L14,L16:L18,L20:L23,L25:L26,L28:L28)</f>
        <v>184</v>
      </c>
      <c r="M30" s="33"/>
      <c r="N30" s="84">
        <f>N9+N11+N15+N19+N24+N27</f>
        <v>30</v>
      </c>
      <c r="O30" s="67"/>
      <c r="P30" s="67"/>
      <c r="Q30" s="67"/>
      <c r="R30" s="67"/>
      <c r="S30" s="67"/>
      <c r="T30" s="67"/>
      <c r="U30" s="67"/>
      <c r="V30" s="67"/>
      <c r="W30" s="67"/>
      <c r="X30" s="67"/>
    </row>
    <row r="31" spans="1:24" x14ac:dyDescent="0.3">
      <c r="A31" s="150"/>
      <c r="B31" s="131"/>
      <c r="C31" s="134">
        <f>SUM(C30:D30)</f>
        <v>169</v>
      </c>
      <c r="D31" s="127"/>
      <c r="E31" s="34"/>
      <c r="F31" s="57"/>
      <c r="G31" s="134">
        <f>SUM(G30:H30)</f>
        <v>315</v>
      </c>
      <c r="H31" s="127"/>
      <c r="I31" s="34"/>
      <c r="J31" s="44"/>
      <c r="K31" s="126">
        <f>SUM(K30:L30)</f>
        <v>484</v>
      </c>
      <c r="L31" s="127"/>
      <c r="M31" s="34"/>
      <c r="N31" s="85"/>
      <c r="O31" s="67"/>
      <c r="P31" s="67"/>
      <c r="Q31" s="67"/>
      <c r="R31" s="67"/>
      <c r="S31" s="67"/>
      <c r="T31" s="67"/>
      <c r="U31" s="67"/>
      <c r="V31" s="67"/>
      <c r="W31" s="67"/>
      <c r="X31" s="67"/>
    </row>
    <row r="32" spans="1:24" x14ac:dyDescent="0.3">
      <c r="A32" s="131" t="s">
        <v>7</v>
      </c>
      <c r="B32" s="141"/>
      <c r="C32" s="134"/>
      <c r="D32" s="127"/>
      <c r="E32" s="35"/>
      <c r="F32" s="58"/>
      <c r="G32" s="134"/>
      <c r="H32" s="127"/>
      <c r="I32" s="35"/>
      <c r="J32" s="45"/>
      <c r="K32" s="126"/>
      <c r="L32" s="127"/>
      <c r="M32" s="35"/>
      <c r="N32" s="86"/>
      <c r="O32" s="67"/>
      <c r="P32" s="67"/>
      <c r="Q32" s="67"/>
      <c r="R32" s="67"/>
      <c r="S32" s="67"/>
      <c r="T32" s="67"/>
      <c r="U32" s="67"/>
      <c r="V32" s="67"/>
      <c r="W32" s="67"/>
      <c r="X32" s="67"/>
    </row>
    <row r="33" spans="1:25" x14ac:dyDescent="0.3">
      <c r="A33" s="104"/>
      <c r="B33" s="105"/>
      <c r="C33" s="12"/>
      <c r="D33" s="12"/>
      <c r="E33" s="12"/>
      <c r="F33" s="7"/>
      <c r="G33" s="12"/>
      <c r="H33" s="12"/>
      <c r="I33" s="12"/>
      <c r="J33" s="12"/>
      <c r="K33" s="81"/>
      <c r="L33" s="12"/>
      <c r="M33" s="12"/>
      <c r="N33" s="82"/>
      <c r="O33" s="67"/>
      <c r="P33" s="67"/>
      <c r="Q33" s="67"/>
      <c r="R33" s="67"/>
      <c r="S33" s="67"/>
      <c r="T33" s="67"/>
      <c r="U33" s="67"/>
      <c r="V33" s="67"/>
      <c r="W33" s="67"/>
      <c r="X33" s="67"/>
    </row>
    <row r="34" spans="1:25" x14ac:dyDescent="0.3">
      <c r="A34" s="142" t="s">
        <v>8</v>
      </c>
      <c r="B34" s="142"/>
      <c r="C34" s="115"/>
      <c r="D34" s="115"/>
      <c r="E34" s="115"/>
      <c r="F34" s="115"/>
      <c r="G34" s="115"/>
      <c r="H34" s="115"/>
      <c r="I34" s="115"/>
      <c r="J34" s="137"/>
      <c r="K34" s="114"/>
      <c r="L34" s="115"/>
      <c r="M34" s="115"/>
      <c r="N34" s="116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</row>
    <row r="35" spans="1:25" x14ac:dyDescent="0.3">
      <c r="A35" s="143" t="s">
        <v>43</v>
      </c>
      <c r="B35" s="144"/>
      <c r="C35" s="13"/>
      <c r="D35" s="25"/>
      <c r="E35" s="31">
        <f>SUM(E36:E36)</f>
        <v>15</v>
      </c>
      <c r="F35" s="59">
        <f>SUM(F36:F36)</f>
        <v>15</v>
      </c>
      <c r="G35" s="13"/>
      <c r="H35" s="25"/>
      <c r="I35" s="31">
        <f>SUM(I36:I36)</f>
        <v>15</v>
      </c>
      <c r="J35" s="46">
        <f>SUM(J36:J36)</f>
        <v>15</v>
      </c>
      <c r="K35" s="87"/>
      <c r="L35" s="25"/>
      <c r="M35" s="31">
        <f>E35+I35</f>
        <v>30</v>
      </c>
      <c r="N35" s="88">
        <f>F35+J35</f>
        <v>30</v>
      </c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</row>
    <row r="36" spans="1:25" ht="28.8" x14ac:dyDescent="0.3">
      <c r="A36" s="66" t="s">
        <v>5</v>
      </c>
      <c r="B36" s="3" t="s">
        <v>44</v>
      </c>
      <c r="C36" s="14">
        <v>0</v>
      </c>
      <c r="D36" s="26">
        <v>5</v>
      </c>
      <c r="E36" s="14">
        <v>15</v>
      </c>
      <c r="F36" s="26">
        <v>15</v>
      </c>
      <c r="G36" s="14">
        <v>0</v>
      </c>
      <c r="H36" s="26">
        <v>5</v>
      </c>
      <c r="I36" s="14">
        <v>15</v>
      </c>
      <c r="J36" s="26">
        <v>15</v>
      </c>
      <c r="K36" s="89">
        <v>0</v>
      </c>
      <c r="L36" s="26">
        <v>5</v>
      </c>
      <c r="M36" s="14"/>
      <c r="N36" s="90"/>
      <c r="O36" s="67" t="s">
        <v>22</v>
      </c>
      <c r="P36" s="67" t="s">
        <v>22</v>
      </c>
      <c r="Q36" s="67" t="s">
        <v>22</v>
      </c>
      <c r="R36" s="170"/>
      <c r="S36" s="170"/>
      <c r="T36" s="170"/>
      <c r="U36" s="67" t="s">
        <v>22</v>
      </c>
      <c r="V36" s="67"/>
      <c r="W36" s="67"/>
      <c r="X36" s="67"/>
      <c r="Y36" s="67"/>
    </row>
    <row r="37" spans="1:25" x14ac:dyDescent="0.3">
      <c r="A37" s="145" t="s">
        <v>14</v>
      </c>
      <c r="B37" s="146"/>
      <c r="C37" s="13"/>
      <c r="D37" s="25"/>
      <c r="E37" s="31">
        <f>SUM(E38:E40)</f>
        <v>0</v>
      </c>
      <c r="F37" s="60">
        <f>SUM(F38:F40)</f>
        <v>0</v>
      </c>
      <c r="G37" s="13"/>
      <c r="H37" s="25"/>
      <c r="I37" s="31">
        <f>SUM(I38:I40)</f>
        <v>0</v>
      </c>
      <c r="J37" s="47">
        <f>SUM(J38:J40)</f>
        <v>0</v>
      </c>
      <c r="K37" s="87"/>
      <c r="L37" s="25"/>
      <c r="M37" s="31">
        <f>E37+I37</f>
        <v>0</v>
      </c>
      <c r="N37" s="92">
        <f>F37+J37</f>
        <v>0</v>
      </c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</row>
    <row r="38" spans="1:25" ht="43.2" x14ac:dyDescent="0.3">
      <c r="A38" s="66" t="s">
        <v>21</v>
      </c>
      <c r="B38" s="4" t="s">
        <v>13</v>
      </c>
      <c r="C38" s="15"/>
      <c r="D38" s="26"/>
      <c r="E38" s="30"/>
      <c r="F38" s="26"/>
      <c r="G38" s="15"/>
      <c r="H38" s="26"/>
      <c r="I38" s="30"/>
      <c r="J38" s="30"/>
      <c r="K38" s="93"/>
      <c r="L38" s="26"/>
      <c r="M38" s="30"/>
      <c r="N38" s="90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</row>
    <row r="39" spans="1:25" ht="43.2" x14ac:dyDescent="0.3">
      <c r="A39" s="66" t="s">
        <v>21</v>
      </c>
      <c r="B39" s="2" t="s">
        <v>13</v>
      </c>
      <c r="C39" s="7"/>
      <c r="D39" s="28"/>
      <c r="E39" s="10"/>
      <c r="F39" s="23"/>
      <c r="G39" s="7"/>
      <c r="H39" s="28"/>
      <c r="I39" s="10"/>
      <c r="J39" s="10"/>
      <c r="K39" s="73"/>
      <c r="L39" s="28"/>
      <c r="M39" s="10"/>
      <c r="N39" s="78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</row>
    <row r="40" spans="1:25" ht="43.2" x14ac:dyDescent="0.3">
      <c r="A40" s="106" t="s">
        <v>21</v>
      </c>
      <c r="B40" s="4" t="s">
        <v>13</v>
      </c>
      <c r="C40" s="16"/>
      <c r="D40" s="29"/>
      <c r="E40" s="36"/>
      <c r="F40" s="32"/>
      <c r="G40" s="16"/>
      <c r="H40" s="29"/>
      <c r="I40" s="36"/>
      <c r="J40" s="36"/>
      <c r="K40" s="94"/>
      <c r="L40" s="29"/>
      <c r="M40" s="36"/>
      <c r="N40" s="95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</row>
    <row r="41" spans="1:25" x14ac:dyDescent="0.3">
      <c r="A41" s="145" t="s">
        <v>15</v>
      </c>
      <c r="B41" s="146"/>
      <c r="C41" s="6"/>
      <c r="D41" s="21"/>
      <c r="E41" s="31">
        <f>SUM(E42:E43)</f>
        <v>0</v>
      </c>
      <c r="F41" s="60">
        <f>SUM(F42:F43)</f>
        <v>0</v>
      </c>
      <c r="G41" s="6"/>
      <c r="H41" s="21"/>
      <c r="I41" s="31">
        <f>SUM(I42:I43)</f>
        <v>0</v>
      </c>
      <c r="J41" s="47">
        <f>SUM(J42:J43)</f>
        <v>0</v>
      </c>
      <c r="K41" s="76"/>
      <c r="L41" s="21"/>
      <c r="M41" s="31">
        <f>E41+I41</f>
        <v>0</v>
      </c>
      <c r="N41" s="92">
        <f>F41+J41</f>
        <v>0</v>
      </c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</row>
    <row r="42" spans="1:25" ht="43.2" x14ac:dyDescent="0.3">
      <c r="A42" s="66" t="s">
        <v>21</v>
      </c>
      <c r="B42" s="5" t="s">
        <v>13</v>
      </c>
      <c r="C42" s="14"/>
      <c r="D42" s="30"/>
      <c r="E42" s="26"/>
      <c r="F42" s="61"/>
      <c r="G42" s="14"/>
      <c r="H42" s="30"/>
      <c r="I42" s="26"/>
      <c r="J42" s="48"/>
      <c r="K42" s="89"/>
      <c r="L42" s="30"/>
      <c r="M42" s="26"/>
      <c r="N42" s="96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</row>
    <row r="43" spans="1:25" ht="43.2" x14ac:dyDescent="0.3">
      <c r="A43" s="66" t="s">
        <v>21</v>
      </c>
      <c r="B43" s="4" t="s">
        <v>13</v>
      </c>
      <c r="C43" s="17"/>
      <c r="D43" s="17"/>
      <c r="E43" s="27"/>
      <c r="F43" s="9"/>
      <c r="G43" s="17"/>
      <c r="H43" s="17"/>
      <c r="I43" s="27"/>
      <c r="J43" s="24"/>
      <c r="K43" s="91"/>
      <c r="L43" s="17"/>
      <c r="M43" s="27"/>
      <c r="N43" s="9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</row>
    <row r="44" spans="1:25" x14ac:dyDescent="0.3">
      <c r="A44" s="107"/>
      <c r="B44" s="108"/>
      <c r="C44" s="10"/>
      <c r="D44" s="12"/>
      <c r="E44" s="12"/>
      <c r="F44" s="7"/>
      <c r="G44" s="10"/>
      <c r="H44" s="12"/>
      <c r="I44" s="12"/>
      <c r="J44" s="12"/>
      <c r="K44" s="81"/>
      <c r="L44" s="12"/>
      <c r="M44" s="12"/>
      <c r="N44" s="82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</row>
    <row r="45" spans="1:25" x14ac:dyDescent="0.3">
      <c r="A45" s="147" t="s">
        <v>9</v>
      </c>
      <c r="B45" s="148"/>
      <c r="C45" s="18">
        <f>SUM(C42:C43,C38:C40,C36:C36)</f>
        <v>0</v>
      </c>
      <c r="D45" s="18">
        <f>SUM(D42:D43,D38:D40,D36:D36)</f>
        <v>5</v>
      </c>
      <c r="E45" s="37"/>
      <c r="F45" s="62">
        <f>F35+F37+F41</f>
        <v>15</v>
      </c>
      <c r="G45" s="18">
        <f>SUM(G42:G43,G38:G40,G36:G36)</f>
        <v>0</v>
      </c>
      <c r="H45" s="18">
        <f>SUM(H42:H43,H38:H40,H36:H36)</f>
        <v>5</v>
      </c>
      <c r="I45" s="37"/>
      <c r="J45" s="49">
        <f>J35+J37+J41</f>
        <v>15</v>
      </c>
      <c r="K45" s="98">
        <f>SUM(K42:K43,K38:K40,K36:K36)</f>
        <v>0</v>
      </c>
      <c r="L45" s="18">
        <f>SUM(L42:L43,L38:L40,L36:L36)</f>
        <v>5</v>
      </c>
      <c r="M45" s="37"/>
      <c r="N45" s="99">
        <f>N35+N37+N41</f>
        <v>30</v>
      </c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</row>
    <row r="46" spans="1:25" x14ac:dyDescent="0.3">
      <c r="A46" s="140"/>
      <c r="B46" s="149"/>
      <c r="C46" s="130">
        <f>SUM(C45:D45)</f>
        <v>5</v>
      </c>
      <c r="D46" s="118"/>
      <c r="E46" s="38"/>
      <c r="F46" s="57"/>
      <c r="G46" s="130">
        <f>SUM(G45:H45)</f>
        <v>5</v>
      </c>
      <c r="H46" s="118"/>
      <c r="I46" s="38"/>
      <c r="J46" s="44"/>
      <c r="K46" s="117">
        <f>SUM(K45:L45)</f>
        <v>5</v>
      </c>
      <c r="L46" s="118"/>
      <c r="M46" s="38"/>
      <c r="N46" s="85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</row>
    <row r="47" spans="1:25" x14ac:dyDescent="0.3">
      <c r="A47" s="131" t="s">
        <v>7</v>
      </c>
      <c r="B47" s="141"/>
      <c r="C47" s="130"/>
      <c r="D47" s="118"/>
      <c r="E47" s="39"/>
      <c r="F47" s="63"/>
      <c r="G47" s="130"/>
      <c r="H47" s="118"/>
      <c r="I47" s="39"/>
      <c r="J47" s="50"/>
      <c r="K47" s="117"/>
      <c r="L47" s="118"/>
      <c r="M47" s="39"/>
      <c r="N47" s="100"/>
    </row>
    <row r="48" spans="1:25" x14ac:dyDescent="0.3">
      <c r="A48" s="109"/>
      <c r="B48" s="110"/>
      <c r="C48" s="19"/>
      <c r="D48" s="19"/>
      <c r="E48" s="19"/>
      <c r="F48" s="64"/>
      <c r="G48" s="19"/>
      <c r="H48" s="19"/>
      <c r="I48" s="19"/>
      <c r="J48" s="19"/>
      <c r="K48" s="101"/>
      <c r="L48" s="19"/>
      <c r="M48" s="19"/>
      <c r="N48" s="102"/>
    </row>
    <row r="49" spans="1:14" ht="15" thickBot="1" x14ac:dyDescent="0.35">
      <c r="A49" s="138" t="s">
        <v>10</v>
      </c>
      <c r="B49" s="139"/>
      <c r="C49" s="20">
        <f>C45+C30</f>
        <v>116</v>
      </c>
      <c r="D49" s="20">
        <f>D45+D30</f>
        <v>58</v>
      </c>
      <c r="E49" s="40"/>
      <c r="F49" s="65">
        <f>F30+F45</f>
        <v>29</v>
      </c>
      <c r="G49" s="20">
        <f>G45+G30</f>
        <v>184</v>
      </c>
      <c r="H49" s="20">
        <f>H45+H30</f>
        <v>136</v>
      </c>
      <c r="I49" s="40"/>
      <c r="J49" s="51">
        <f>J30+J45</f>
        <v>31</v>
      </c>
      <c r="K49" s="20">
        <f>K45+K30</f>
        <v>300</v>
      </c>
      <c r="L49" s="20">
        <f>L45+L30</f>
        <v>189</v>
      </c>
      <c r="M49" s="40"/>
      <c r="N49" s="103">
        <f>N30+N45</f>
        <v>60</v>
      </c>
    </row>
    <row r="50" spans="1:14" ht="16.8" customHeight="1" thickBot="1" x14ac:dyDescent="0.35">
      <c r="A50" s="138"/>
      <c r="B50" s="139"/>
      <c r="C50" s="171">
        <f>SUM(C49:D49)</f>
        <v>174</v>
      </c>
      <c r="D50" s="172"/>
      <c r="E50" s="67"/>
      <c r="F50" s="173"/>
      <c r="G50" s="171">
        <f>SUM(G49:H49)</f>
        <v>320</v>
      </c>
      <c r="H50" s="172"/>
      <c r="I50" s="67"/>
      <c r="J50" s="67"/>
      <c r="K50" s="171">
        <f>SUM(K49:L49)</f>
        <v>489</v>
      </c>
      <c r="L50" s="172"/>
      <c r="M50" s="67"/>
      <c r="N50" s="68"/>
    </row>
    <row r="51" spans="1:14" ht="15" thickBot="1" x14ac:dyDescent="0.35">
      <c r="A51" s="176" t="s">
        <v>54</v>
      </c>
      <c r="B51" s="177"/>
      <c r="C51" s="174"/>
      <c r="D51" s="174"/>
      <c r="E51" s="174"/>
      <c r="F51" s="175">
        <f>F49/$N$49</f>
        <v>0.48333333333333334</v>
      </c>
      <c r="G51" s="174"/>
      <c r="H51" s="174"/>
      <c r="I51" s="174"/>
      <c r="J51" s="175">
        <f>J49/$N$49</f>
        <v>0.51666666666666672</v>
      </c>
      <c r="K51" s="174"/>
      <c r="L51" s="174"/>
      <c r="M51" s="174"/>
      <c r="N51" s="167"/>
    </row>
  </sheetData>
  <mergeCells count="59">
    <mergeCell ref="A51:B51"/>
    <mergeCell ref="A2:F2"/>
    <mergeCell ref="D6:D7"/>
    <mergeCell ref="E6:E7"/>
    <mergeCell ref="F6:F7"/>
    <mergeCell ref="A3:B3"/>
    <mergeCell ref="A4:B4"/>
    <mergeCell ref="A30:B31"/>
    <mergeCell ref="C31:D31"/>
    <mergeCell ref="A5:B7"/>
    <mergeCell ref="C5:D5"/>
    <mergeCell ref="E5:F5"/>
    <mergeCell ref="C6:C7"/>
    <mergeCell ref="A8:B8"/>
    <mergeCell ref="C8:F8"/>
    <mergeCell ref="A9:B9"/>
    <mergeCell ref="A11:B11"/>
    <mergeCell ref="A27:B27"/>
    <mergeCell ref="A24:B24"/>
    <mergeCell ref="A19:B19"/>
    <mergeCell ref="A15:B15"/>
    <mergeCell ref="A49:B50"/>
    <mergeCell ref="C50:D50"/>
    <mergeCell ref="A32:B32"/>
    <mergeCell ref="C32:D32"/>
    <mergeCell ref="A34:B34"/>
    <mergeCell ref="C34:F34"/>
    <mergeCell ref="A35:B35"/>
    <mergeCell ref="A37:B37"/>
    <mergeCell ref="A41:B41"/>
    <mergeCell ref="A45:B46"/>
    <mergeCell ref="C46:D46"/>
    <mergeCell ref="A47:B47"/>
    <mergeCell ref="C47:D47"/>
    <mergeCell ref="G50:H50"/>
    <mergeCell ref="G46:H46"/>
    <mergeCell ref="G5:H5"/>
    <mergeCell ref="I5:J5"/>
    <mergeCell ref="G6:G7"/>
    <mergeCell ref="H6:H7"/>
    <mergeCell ref="I6:I7"/>
    <mergeCell ref="J6:J7"/>
    <mergeCell ref="G8:J8"/>
    <mergeCell ref="G31:H31"/>
    <mergeCell ref="G32:H32"/>
    <mergeCell ref="G34:J34"/>
    <mergeCell ref="G47:H47"/>
    <mergeCell ref="K34:N34"/>
    <mergeCell ref="K46:L46"/>
    <mergeCell ref="K47:L47"/>
    <mergeCell ref="K50:L50"/>
    <mergeCell ref="K5:N5"/>
    <mergeCell ref="L6:L7"/>
    <mergeCell ref="M6:M7"/>
    <mergeCell ref="N6:N7"/>
    <mergeCell ref="K8:N8"/>
    <mergeCell ref="K31:L31"/>
    <mergeCell ref="K32:L32"/>
    <mergeCell ref="K6:K7"/>
  </mergeCells>
  <conditionalFormatting sqref="F49">
    <cfRule type="cellIs" dxfId="8" priority="7" operator="notEqual">
      <formula>60</formula>
    </cfRule>
  </conditionalFormatting>
  <conditionalFormatting sqref="F30">
    <cfRule type="cellIs" dxfId="7" priority="9" operator="notEqual">
      <formula>30</formula>
    </cfRule>
  </conditionalFormatting>
  <conditionalFormatting sqref="F45">
    <cfRule type="cellIs" dxfId="6" priority="8" operator="notEqual">
      <formula>30</formula>
    </cfRule>
  </conditionalFormatting>
  <conditionalFormatting sqref="J49">
    <cfRule type="cellIs" dxfId="5" priority="4" operator="notEqual">
      <formula>60</formula>
    </cfRule>
  </conditionalFormatting>
  <conditionalFormatting sqref="J30">
    <cfRule type="cellIs" dxfId="4" priority="6" operator="notEqual">
      <formula>30</formula>
    </cfRule>
  </conditionalFormatting>
  <conditionalFormatting sqref="J45">
    <cfRule type="cellIs" dxfId="3" priority="5" operator="notEqual">
      <formula>30</formula>
    </cfRule>
  </conditionalFormatting>
  <conditionalFormatting sqref="N49">
    <cfRule type="cellIs" dxfId="2" priority="1" operator="notEqual">
      <formula>60</formula>
    </cfRule>
  </conditionalFormatting>
  <conditionalFormatting sqref="N30">
    <cfRule type="cellIs" dxfId="1" priority="3" operator="notEqual">
      <formula>30</formula>
    </cfRule>
  </conditionalFormatting>
  <conditionalFormatting sqref="N45">
    <cfRule type="cellIs" dxfId="0" priority="2" operator="notEqual">
      <formula>30</formula>
    </cfRule>
  </conditionalFormatting>
  <dataValidations count="1">
    <dataValidation type="list" allowBlank="1" showInputMessage="1" sqref="A42:A43 A41:B41 A10 A37:B37 A27:B27 A11:B11 A2:A4 A34:B35 A8:B9 A38:A40 A36 A25:A26 A20:A23 A24:B24 A19:B19 A16:A18 A12:A14 A15:B15 A28" xr:uid="{00000000-0002-0000-0000-000000000000}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Ministere de l'Education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tigli</cp:lastModifiedBy>
  <dcterms:created xsi:type="dcterms:W3CDTF">2019-01-29T09:43:03Z</dcterms:created>
  <dcterms:modified xsi:type="dcterms:W3CDTF">2019-05-18T09:34:05Z</dcterms:modified>
</cp:coreProperties>
</file>